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mc:AlternateContent xmlns:mc="http://schemas.openxmlformats.org/markup-compatibility/2006">
    <mc:Choice Requires="x15">
      <x15ac:absPath xmlns:x15ac="http://schemas.microsoft.com/office/spreadsheetml/2010/11/ac" url="\\adb.intra.admin.ch\userhome$\KTI-01\U10400193\data\Documents\MAN_Doc\Projects\_Archive\FinancialPlanModification\"/>
    </mc:Choice>
  </mc:AlternateContent>
  <xr:revisionPtr revIDLastSave="0" documentId="13_ncr:1_{2A8CB06E-04CA-4DBC-8404-7297801C813D}" xr6:coauthVersionLast="47" xr6:coauthVersionMax="47" xr10:uidLastSave="{00000000-0000-0000-0000-000000000000}"/>
  <workbookProtection workbookAlgorithmName="SHA-512" workbookHashValue="dPmqu7OqxZLNA5nriwxpGYWEzAE9ZYIMKafT7FCkI+kkS/wD2HIn6RiV9OFNdwkq3Q6tQrUSfoAZ02dd1pNmtw==" workbookSaltValue="GoJHgX6m4Xx9kv6jr+UG1Q==" workbookSpinCount="100000" lockStructure="1"/>
  <bookViews>
    <workbookView xWindow="4080" yWindow="2085" windowWidth="21600" windowHeight="11325" xr2:uid="{00000000-000D-0000-FFFF-FFFF00000000}"/>
  </bookViews>
  <sheets>
    <sheet name="Request Minor Changes" sheetId="1" r:id="rId1"/>
    <sheet name="Appendix_C1" sheetId="5" r:id="rId2"/>
    <sheet name="Appendix_D1" sheetId="7" r:id="rId3"/>
  </sheets>
  <definedNames>
    <definedName name="_xlnm.Print_Area" localSheetId="1">Appendix_C1!$A$1:$H$53</definedName>
    <definedName name="_xlnm.Print_Area" localSheetId="2">Appendix_D1!$A$1:$H$53</definedName>
    <definedName name="_xlnm.Print_Area" localSheetId="0">'Request Minor Changes'!$A$1:$H$153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8" i="1" l="1"/>
  <c r="F147" i="1"/>
  <c r="F146" i="1"/>
  <c r="C146" i="1"/>
  <c r="G7" i="1" l="1"/>
  <c r="B62" i="1" l="1"/>
  <c r="B33" i="1"/>
  <c r="G36" i="1" l="1"/>
  <c r="G49" i="5" l="1"/>
  <c r="G45" i="5"/>
  <c r="G50" i="5" s="1"/>
  <c r="G51" i="5" s="1"/>
  <c r="G46" i="5"/>
  <c r="G47" i="5"/>
  <c r="G48" i="5"/>
  <c r="G44" i="5"/>
  <c r="G37" i="5"/>
  <c r="G33" i="5"/>
  <c r="G34" i="5"/>
  <c r="G35" i="5"/>
  <c r="G36" i="5"/>
  <c r="G32" i="5"/>
  <c r="F25" i="5"/>
  <c r="G25" i="5"/>
  <c r="G21" i="5"/>
  <c r="G22" i="5"/>
  <c r="G23" i="5"/>
  <c r="G24" i="5"/>
  <c r="G20" i="5"/>
  <c r="G13" i="5"/>
  <c r="F13" i="5"/>
  <c r="G9" i="5"/>
  <c r="G14" i="5" s="1"/>
  <c r="G15" i="5" s="1"/>
  <c r="G10" i="5"/>
  <c r="G11" i="5"/>
  <c r="G12" i="5"/>
  <c r="G8" i="5"/>
  <c r="F8" i="5"/>
  <c r="F41" i="1"/>
  <c r="G41" i="1"/>
  <c r="G37" i="1"/>
  <c r="G38" i="1"/>
  <c r="G39" i="1"/>
  <c r="G40" i="1"/>
  <c r="F36" i="1"/>
  <c r="G42" i="1" l="1"/>
  <c r="G56" i="1"/>
  <c r="B125" i="1" s="1"/>
  <c r="G83" i="1"/>
  <c r="F125" i="1" s="1"/>
  <c r="D146" i="1" s="1"/>
  <c r="B150" i="1" l="1"/>
  <c r="B152" i="1"/>
  <c r="D109" i="1"/>
  <c r="D65" i="1" l="1"/>
  <c r="G65" i="1" s="1"/>
  <c r="D66" i="1"/>
  <c r="G66" i="1" s="1"/>
  <c r="D67" i="1"/>
  <c r="G67" i="1" s="1"/>
  <c r="D68" i="1"/>
  <c r="G68" i="1" s="1"/>
  <c r="D69" i="1"/>
  <c r="G69" i="1" s="1"/>
  <c r="D70" i="1"/>
  <c r="G70" i="1" s="1"/>
  <c r="C50" i="7"/>
  <c r="B50" i="7"/>
  <c r="D45" i="7"/>
  <c r="D46" i="7"/>
  <c r="D47" i="7"/>
  <c r="D48" i="7"/>
  <c r="D49" i="7"/>
  <c r="D44" i="7"/>
  <c r="D33" i="7"/>
  <c r="D34" i="7"/>
  <c r="D35" i="7"/>
  <c r="D36" i="7"/>
  <c r="D37" i="7"/>
  <c r="D32" i="7"/>
  <c r="D21" i="7"/>
  <c r="D22" i="7"/>
  <c r="D23" i="7"/>
  <c r="D24" i="7"/>
  <c r="D25" i="7"/>
  <c r="D20" i="7"/>
  <c r="D9" i="7"/>
  <c r="D10" i="7"/>
  <c r="D11" i="7"/>
  <c r="D12" i="7"/>
  <c r="D13" i="7"/>
  <c r="D8" i="7"/>
  <c r="F44" i="5"/>
  <c r="F50" i="5" s="1"/>
  <c r="F51" i="5" s="1"/>
  <c r="F49" i="5"/>
  <c r="F48" i="5"/>
  <c r="F47" i="5"/>
  <c r="F46" i="5"/>
  <c r="F45" i="5"/>
  <c r="F37" i="5"/>
  <c r="F36" i="5"/>
  <c r="F35" i="5"/>
  <c r="F34" i="5"/>
  <c r="F33" i="5"/>
  <c r="F32" i="5"/>
  <c r="F24" i="5"/>
  <c r="F23" i="5"/>
  <c r="F22" i="5"/>
  <c r="F21" i="5"/>
  <c r="F20" i="5"/>
  <c r="F26" i="5" s="1"/>
  <c r="F27" i="5" s="1"/>
  <c r="F9" i="5"/>
  <c r="F10" i="5"/>
  <c r="F11" i="5"/>
  <c r="F12" i="5"/>
  <c r="F14" i="5" l="1"/>
  <c r="F15" i="5" s="1"/>
  <c r="G49" i="7"/>
  <c r="F49" i="7"/>
  <c r="F24" i="7"/>
  <c r="G24" i="7"/>
  <c r="F23" i="7"/>
  <c r="G23" i="7"/>
  <c r="F12" i="7"/>
  <c r="G12" i="7"/>
  <c r="G44" i="7"/>
  <c r="F44" i="7"/>
  <c r="F21" i="7"/>
  <c r="G21" i="7"/>
  <c r="F10" i="7"/>
  <c r="G10" i="7"/>
  <c r="F37" i="7"/>
  <c r="G37" i="7"/>
  <c r="F8" i="7"/>
  <c r="G8" i="7"/>
  <c r="F13" i="7"/>
  <c r="G13" i="7"/>
  <c r="F22" i="7"/>
  <c r="G22" i="7"/>
  <c r="F48" i="7"/>
  <c r="G48" i="7"/>
  <c r="F9" i="7"/>
  <c r="G9" i="7"/>
  <c r="F47" i="7"/>
  <c r="G47" i="7"/>
  <c r="F20" i="7"/>
  <c r="G20" i="7"/>
  <c r="F36" i="7"/>
  <c r="G36" i="7"/>
  <c r="F46" i="7"/>
  <c r="G46" i="7"/>
  <c r="F34" i="7"/>
  <c r="G34" i="7"/>
  <c r="F33" i="7"/>
  <c r="G33" i="7"/>
  <c r="F70" i="1"/>
  <c r="G71" i="1"/>
  <c r="F11" i="7"/>
  <c r="G11" i="7"/>
  <c r="F32" i="7"/>
  <c r="G32" i="7"/>
  <c r="F25" i="7"/>
  <c r="G25" i="7"/>
  <c r="F35" i="7"/>
  <c r="G35" i="7"/>
  <c r="F45" i="7"/>
  <c r="G45" i="7"/>
  <c r="F38" i="5"/>
  <c r="F39" i="5" s="1"/>
  <c r="G26" i="5"/>
  <c r="G27" i="5" s="1"/>
  <c r="G38" i="5"/>
  <c r="G39" i="5" s="1"/>
  <c r="G14" i="7" l="1"/>
  <c r="G15" i="7" s="1"/>
  <c r="F14" i="7"/>
  <c r="F15" i="7" s="1"/>
  <c r="G26" i="7"/>
  <c r="G27" i="7" s="1"/>
  <c r="F26" i="7"/>
  <c r="F27" i="7" s="1"/>
  <c r="G38" i="7"/>
  <c r="G39" i="7" s="1"/>
  <c r="F50" i="7"/>
  <c r="F51" i="7" s="1"/>
  <c r="F38" i="7"/>
  <c r="F39" i="7" s="1"/>
  <c r="G50" i="7"/>
  <c r="G51" i="7" s="1"/>
  <c r="B146" i="1"/>
  <c r="F66" i="1"/>
  <c r="F67" i="1"/>
  <c r="F68" i="1"/>
  <c r="F69" i="1"/>
  <c r="F65" i="1"/>
  <c r="F37" i="1"/>
  <c r="F38" i="1"/>
  <c r="F39" i="1"/>
  <c r="F40" i="1"/>
  <c r="F42" i="1" l="1"/>
  <c r="F43" i="1" s="1"/>
  <c r="B107" i="1" s="1"/>
  <c r="G43" i="1"/>
  <c r="B124" i="1" s="1"/>
  <c r="B144" i="1" s="1"/>
  <c r="F71" i="1"/>
  <c r="F72" i="1" s="1"/>
  <c r="F107" i="1" s="1"/>
  <c r="F144" i="1" s="1"/>
  <c r="B151" i="1" l="1"/>
  <c r="C144" i="1"/>
  <c r="F109" i="1"/>
  <c r="B71" i="1"/>
  <c r="F145" i="1" s="1"/>
  <c r="C42" i="1" l="1"/>
  <c r="G99" i="1" l="1"/>
  <c r="G93" i="1"/>
  <c r="D124" i="1" s="1"/>
  <c r="C38" i="7"/>
  <c r="B38" i="7"/>
  <c r="C26" i="7"/>
  <c r="B26" i="7"/>
  <c r="C14" i="7"/>
  <c r="B14" i="7"/>
  <c r="C71" i="1"/>
  <c r="B50" i="5"/>
  <c r="C50" i="5"/>
  <c r="C38" i="5"/>
  <c r="B38" i="5"/>
  <c r="C26" i="5"/>
  <c r="B26" i="5"/>
  <c r="C14" i="5"/>
  <c r="B14" i="5"/>
  <c r="B42" i="1"/>
  <c r="C145" i="1" l="1"/>
  <c r="B145" i="1"/>
  <c r="D145" i="1"/>
  <c r="D125" i="1"/>
  <c r="D148" i="1" s="1"/>
  <c r="D147" i="1"/>
  <c r="G72" i="1"/>
  <c r="F124" i="1" s="1"/>
  <c r="D144" i="1" s="1"/>
  <c r="B128" i="1" l="1"/>
  <c r="D126" i="1"/>
  <c r="G125" i="1"/>
  <c r="D131" i="1" l="1"/>
  <c r="D130" i="1"/>
  <c r="C130" i="1"/>
  <c r="B132" i="1"/>
  <c r="B133" i="1" s="1"/>
  <c r="D127" i="1"/>
  <c r="C131" i="1"/>
  <c r="G108" i="1"/>
  <c r="F126" i="1" l="1"/>
  <c r="D128" i="1" s="1"/>
  <c r="G124" i="1"/>
  <c r="G128" i="1" s="1"/>
  <c r="B129" i="1" s="1"/>
  <c r="F131" i="1" l="1"/>
  <c r="F130" i="1"/>
  <c r="G107" i="1"/>
  <c r="D114" i="1"/>
  <c r="D113" i="1"/>
  <c r="D129" i="1" l="1"/>
  <c r="F114" i="1"/>
  <c r="F113" i="1"/>
  <c r="D111" i="1"/>
  <c r="F143" i="1" l="1"/>
  <c r="D143" i="1"/>
  <c r="B111" i="1"/>
  <c r="G111" i="1"/>
  <c r="D112" i="1" s="1"/>
  <c r="B115" i="1"/>
  <c r="C143" i="1" l="1"/>
  <c r="B149" i="1" s="1"/>
  <c r="B143" i="1"/>
  <c r="B116" i="1"/>
  <c r="C114" i="1"/>
  <c r="C113" i="1"/>
  <c r="D110" i="1"/>
  <c r="B1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Nicolas David Innosuisse</author>
    <author>Cuccu Anna Innosuisse</author>
  </authors>
  <commentList>
    <comment ref="B5" authorId="0" shapeId="0" xr:uid="{00000000-0006-0000-0000-000001000000}">
      <text>
        <r>
          <rPr>
            <b/>
            <sz val="9"/>
            <color indexed="81"/>
            <rFont val="Tahoma"/>
            <family val="2"/>
          </rPr>
          <t>e.g. 11111.1</t>
        </r>
      </text>
    </comment>
    <comment ref="G5" authorId="0" shapeId="0" xr:uid="{00000000-0006-0000-0000-000002000000}">
      <text>
        <r>
          <rPr>
            <b/>
            <sz val="9"/>
            <color indexed="81"/>
            <rFont val="Tahoma"/>
            <family val="2"/>
          </rPr>
          <t>e.g. 01.01.2020</t>
        </r>
        <r>
          <rPr>
            <sz val="9"/>
            <color indexed="81"/>
            <rFont val="Tahoma"/>
            <family val="2"/>
          </rPr>
          <t xml:space="preserve">
</t>
        </r>
      </text>
    </comment>
    <comment ref="B107" authorId="1" shapeId="0" xr:uid="{00000000-0006-0000-0000-000003000000}">
      <text>
        <r>
          <rPr>
            <b/>
            <sz val="9"/>
            <color indexed="81"/>
            <rFont val="Segoe UI"/>
            <family val="2"/>
          </rPr>
          <t xml:space="preserve">salary costs automatically calculated from tables C1 and Appendix_C1
</t>
        </r>
      </text>
    </comment>
    <comment ref="F107" authorId="0" shapeId="0" xr:uid="{00000000-0006-0000-0000-000004000000}">
      <text>
        <r>
          <rPr>
            <b/>
            <sz val="9"/>
            <color indexed="81"/>
            <rFont val="Tahoma"/>
            <family val="2"/>
          </rPr>
          <t>salary costs automatically calculated from tables D1 and Appendix_D1</t>
        </r>
      </text>
    </comment>
    <comment ref="B124" authorId="1" shapeId="0" xr:uid="{00000000-0006-0000-0000-000005000000}">
      <text>
        <r>
          <rPr>
            <b/>
            <sz val="9"/>
            <color indexed="81"/>
            <rFont val="Segoe UI"/>
            <family val="2"/>
          </rPr>
          <t>salary costs automatically calculated from tables C1 and Appendix_C1</t>
        </r>
      </text>
    </comment>
    <comment ref="F124" authorId="0" shapeId="0" xr:uid="{00000000-0006-0000-0000-000006000000}">
      <text>
        <r>
          <rPr>
            <b/>
            <sz val="9"/>
            <color indexed="81"/>
            <rFont val="Tahoma"/>
            <family val="2"/>
          </rPr>
          <t>salary costs automatically calculated from tables D1 and Appendix_D1</t>
        </r>
      </text>
    </comment>
    <comment ref="B139" authorId="0" shapeId="0" xr:uid="{00000000-0006-0000-0000-000007000000}">
      <text>
        <r>
          <rPr>
            <b/>
            <sz val="9"/>
            <color indexed="81"/>
            <rFont val="Tahoma"/>
            <family val="2"/>
          </rPr>
          <t>Value in funding agreement, chapter 5.1
Not relevant for CTI projects (before 2018)</t>
        </r>
      </text>
    </comment>
    <comment ref="A149" authorId="0" shapeId="0" xr:uid="{00000000-0006-0000-0000-000008000000}">
      <text>
        <r>
          <rPr>
            <b/>
            <sz val="9"/>
            <color indexed="81"/>
            <rFont val="Tahoma"/>
            <family val="2"/>
          </rPr>
          <t>Variation of salary costs of max 5% of total salary costs</t>
        </r>
      </text>
    </comment>
    <comment ref="A150" authorId="0" shapeId="0" xr:uid="{00000000-0006-0000-0000-000009000000}">
      <text>
        <r>
          <rPr>
            <b/>
            <sz val="9"/>
            <color indexed="81"/>
            <rFont val="Tahoma"/>
            <family val="2"/>
          </rPr>
          <t>Variation of material costs of max 5% of total material costs</t>
        </r>
      </text>
    </comment>
    <comment ref="A151" authorId="0" shapeId="0" xr:uid="{00000000-0006-0000-0000-00000A000000}">
      <text>
        <r>
          <rPr>
            <b/>
            <sz val="9"/>
            <color indexed="81"/>
            <rFont val="Tahoma"/>
            <family val="2"/>
          </rPr>
          <t>Shift from Salary --&gt; Material costs: max 5% of the total salary costs</t>
        </r>
        <r>
          <rPr>
            <sz val="9"/>
            <color indexed="81"/>
            <rFont val="Tahoma"/>
            <family val="2"/>
          </rPr>
          <t xml:space="preserve">
</t>
        </r>
      </text>
    </comment>
    <comment ref="A152" authorId="0" shapeId="0" xr:uid="{00000000-0006-0000-0000-00000B000000}">
      <text>
        <r>
          <rPr>
            <b/>
            <sz val="9"/>
            <color indexed="81"/>
            <rFont val="Tahoma"/>
            <family val="2"/>
          </rPr>
          <t>Shift from Material --&gt; Salary costs: max 10% of the total material costs</t>
        </r>
      </text>
    </comment>
  </commentList>
</comments>
</file>

<file path=xl/sharedStrings.xml><?xml version="1.0" encoding="utf-8"?>
<sst xmlns="http://schemas.openxmlformats.org/spreadsheetml/2006/main" count="309" uniqueCount="112">
  <si>
    <t>Contribution item</t>
  </si>
  <si>
    <t>Total</t>
  </si>
  <si>
    <t>Own contributions</t>
  </si>
  <si>
    <t>Material costs</t>
  </si>
  <si>
    <t>Project manager</t>
  </si>
  <si>
    <t>Total hours</t>
  </si>
  <si>
    <t>Project duration:</t>
  </si>
  <si>
    <t>Project title:</t>
  </si>
  <si>
    <t>[month]</t>
  </si>
  <si>
    <t>Starting date:</t>
  </si>
  <si>
    <t>Scientific assistants</t>
  </si>
  <si>
    <t>Deputy Project manager</t>
  </si>
  <si>
    <t>Experienced scientists</t>
  </si>
  <si>
    <t>Specialists</t>
  </si>
  <si>
    <t>PhD students &amp; auxiliary staff</t>
  </si>
  <si>
    <t xml:space="preserve">Number of hours according to </t>
  </si>
  <si>
    <t>Functions</t>
  </si>
  <si>
    <t>application / contract</t>
  </si>
  <si>
    <t>Research partner 02 (RP):</t>
  </si>
  <si>
    <t>Research partner 03 (RP):</t>
  </si>
  <si>
    <t>Research partner 04 (RP):</t>
  </si>
  <si>
    <t>Research partner 05 (RP):</t>
  </si>
  <si>
    <t>Comments / Instructions:</t>
  </si>
  <si>
    <t>Salary costs</t>
  </si>
  <si>
    <t>Total incl. overhead</t>
  </si>
  <si>
    <t>Overhead</t>
  </si>
  <si>
    <t>Cash contributions</t>
  </si>
  <si>
    <t>Research Partner (MRP):</t>
  </si>
  <si>
    <t>Implementation Partner (MIP):</t>
  </si>
  <si>
    <t>Research Partner - 
Innosuisse contributions</t>
  </si>
  <si>
    <t>Implementation Partner</t>
  </si>
  <si>
    <t>Ratio Cash / Innosuisse contribution:</t>
  </si>
  <si>
    <t>Distribution RP / IP:</t>
  </si>
  <si>
    <t>Ratio Salary to Material costs:</t>
  </si>
  <si>
    <t>salary --&gt;</t>
  </si>
  <si>
    <t>material --&gt;</t>
  </si>
  <si>
    <t>Category</t>
  </si>
  <si>
    <t>Used by (Research Partner)</t>
  </si>
  <si>
    <t>Material costs category</t>
  </si>
  <si>
    <t>Apparatus</t>
  </si>
  <si>
    <t>Expendable items</t>
  </si>
  <si>
    <t>Third-party services</t>
  </si>
  <si>
    <t>Travel abroad</t>
  </si>
  <si>
    <t>Others</t>
  </si>
  <si>
    <t>How many months since starting date:</t>
  </si>
  <si>
    <t>Reasons:</t>
  </si>
  <si>
    <t>General Information</t>
  </si>
  <si>
    <t>Paid by (Implementation partner)</t>
  </si>
  <si>
    <t>Implementation part. 02 (IP):</t>
  </si>
  <si>
    <t>Implementation part. 03 (IP):</t>
  </si>
  <si>
    <t>Implementation part. 04 (IP):</t>
  </si>
  <si>
    <t>Implementation part. 05 (IP):</t>
  </si>
  <si>
    <t>Subgroup</t>
  </si>
  <si>
    <t>IP - EE</t>
  </si>
  <si>
    <t>IP - ENG</t>
  </si>
  <si>
    <t>IP - LS</t>
  </si>
  <si>
    <t>IP - ICT</t>
  </si>
  <si>
    <t>IP - SBM</t>
  </si>
  <si>
    <t>Hourly rate  application [CHF/h]</t>
  </si>
  <si>
    <t>Amount according to</t>
  </si>
  <si>
    <r>
      <rPr>
        <sz val="10"/>
        <color theme="1"/>
        <rFont val="Arial"/>
        <family val="2"/>
      </rPr>
      <t>Total salary costs</t>
    </r>
    <r>
      <rPr>
        <b/>
        <sz val="10"/>
        <color theme="1"/>
        <rFont val="Arial"/>
        <family val="2"/>
      </rPr>
      <t xml:space="preserve">
</t>
    </r>
    <r>
      <rPr>
        <sz val="6"/>
        <color theme="1"/>
        <rFont val="Arial"/>
        <family val="2"/>
      </rPr>
      <t>(without employer contribution)</t>
    </r>
  </si>
  <si>
    <t>B - Project Extension</t>
  </si>
  <si>
    <t>Project no:</t>
  </si>
  <si>
    <t>Subgroup:</t>
  </si>
  <si>
    <t>C1 - Hours - Main Research Partner</t>
  </si>
  <si>
    <t>C2 - Material Costs - Research Partners</t>
  </si>
  <si>
    <t>D1 - Hours - Main Implementation Partner</t>
  </si>
  <si>
    <t>D2 - Material Costs - Implementation Partners</t>
  </si>
  <si>
    <t>E1 - Financial Plan according to Application / Contract</t>
  </si>
  <si>
    <t>F - Summary and Check</t>
  </si>
  <si>
    <t>Description</t>
  </si>
  <si>
    <t>Used by (Implementation Partner)</t>
  </si>
  <si>
    <r>
      <t xml:space="preserve">In order to rebuild the currently valid financial plan, please </t>
    </r>
    <r>
      <rPr>
        <b/>
        <i/>
        <sz val="9"/>
        <color theme="1"/>
        <rFont val="Arial"/>
        <family val="2"/>
      </rPr>
      <t>fill in the grey fields</t>
    </r>
    <r>
      <rPr>
        <i/>
        <sz val="9"/>
        <color theme="1"/>
        <rFont val="Arial"/>
        <family val="2"/>
      </rPr>
      <t xml:space="preserve"> with the values from the funding agreement or the latest approved project modifications.
Salary costs are calculated automatically from tables C1 and D1.</t>
    </r>
  </si>
  <si>
    <r>
      <t xml:space="preserve">The tables below are necessary when more than one research partner is involved in the project, please </t>
    </r>
    <r>
      <rPr>
        <b/>
        <i/>
        <sz val="9"/>
        <color theme="1"/>
        <rFont val="Arial"/>
        <family val="2"/>
      </rPr>
      <t>fill in the grey fields</t>
    </r>
    <r>
      <rPr>
        <i/>
        <sz val="9"/>
        <color theme="1"/>
        <rFont val="Arial"/>
        <family val="2"/>
      </rPr>
      <t xml:space="preserve"> in a similar way than the table C1 for the main research partner.</t>
    </r>
  </si>
  <si>
    <t>Appendix C1 - Hours - Research Partners</t>
  </si>
  <si>
    <t>Appendix D1 - Hours - Implementation Partners</t>
  </si>
  <si>
    <r>
      <t xml:space="preserve">The tables below are necessary when more than one implementation partner is involved in the project, please </t>
    </r>
    <r>
      <rPr>
        <b/>
        <i/>
        <sz val="9"/>
        <color theme="1"/>
        <rFont val="Arial"/>
        <family val="2"/>
      </rPr>
      <t>fill in the grey fields</t>
    </r>
    <r>
      <rPr>
        <i/>
        <sz val="9"/>
        <color theme="1"/>
        <rFont val="Arial"/>
        <family val="2"/>
      </rPr>
      <t xml:space="preserve"> in a similar way than the table D1 for the main implementation partner.</t>
    </r>
  </si>
  <si>
    <t>D3 - Cash Contribution - Implementation Partners</t>
  </si>
  <si>
    <t>Material Costs</t>
  </si>
  <si>
    <t>Cash Contribution to Salary</t>
  </si>
  <si>
    <t>Cash Contribution to Material</t>
  </si>
  <si>
    <r>
      <t xml:space="preserve">Total salary costs
</t>
    </r>
    <r>
      <rPr>
        <b/>
        <sz val="6"/>
        <color theme="1"/>
        <rFont val="Arial"/>
        <family val="2"/>
      </rPr>
      <t>(incl. 20% employer contribution)</t>
    </r>
  </si>
  <si>
    <t>Description of cash contributions to salary costs</t>
  </si>
  <si>
    <t>Description of cash contributions to material costs</t>
  </si>
  <si>
    <t>Comments - Innosuisse</t>
  </si>
  <si>
    <t>Request for Financial Plan Minor Changes</t>
  </si>
  <si>
    <t>new request</t>
  </si>
  <si>
    <t>A - Justifications for Financial Plan Minor Changes</t>
  </si>
  <si>
    <r>
      <t xml:space="preserve">The number of hours according to the original application / contract with the corresponding hourly rate should be introduced in the table below.
The changes in the hour distribution should be introduced in the next column. If there is no change in the number of hours, please enter the same value in both columns (contract / new).
Please </t>
    </r>
    <r>
      <rPr>
        <b/>
        <i/>
        <sz val="9"/>
        <color theme="1"/>
        <rFont val="Arial"/>
        <family val="2"/>
      </rPr>
      <t>fill in the grey fields</t>
    </r>
    <r>
      <rPr>
        <i/>
        <sz val="9"/>
        <color theme="1"/>
        <rFont val="Arial"/>
        <family val="2"/>
      </rPr>
      <t xml:space="preserve"> in the table below and use only the official hourly rates from contract. If more than one research partner is involved please use the additional tables in the Appendix C1. The financial plans from parts E are automatically calculated based on these inputs.</t>
    </r>
  </si>
  <si>
    <r>
      <t xml:space="preserve">If modifications of material costs are necessary on the side of the research partner, please </t>
    </r>
    <r>
      <rPr>
        <b/>
        <i/>
        <sz val="9"/>
        <color theme="1"/>
        <rFont val="Arial"/>
        <family val="2"/>
      </rPr>
      <t>fill in the grey fields</t>
    </r>
    <r>
      <rPr>
        <i/>
        <sz val="9"/>
        <color theme="1"/>
        <rFont val="Arial"/>
        <family val="2"/>
      </rPr>
      <t xml:space="preserve"> in the table below by indicating a positive or negative variation. The costs should include VAT.</t>
    </r>
  </si>
  <si>
    <r>
      <t xml:space="preserve">If modifications of material costs are necessary on the side of the implementation partner, please </t>
    </r>
    <r>
      <rPr>
        <b/>
        <i/>
        <sz val="9"/>
        <color theme="1"/>
        <rFont val="Arial"/>
        <family val="2"/>
      </rPr>
      <t>fill in the grey fields</t>
    </r>
    <r>
      <rPr>
        <i/>
        <sz val="9"/>
        <color theme="1"/>
        <rFont val="Arial"/>
        <family val="2"/>
      </rPr>
      <t xml:space="preserve"> in the table below by indicating a positive or negative variation. The costs should include VAT.</t>
    </r>
  </si>
  <si>
    <r>
      <t xml:space="preserve">The number of hours according to the original application / contract with the corresponding hourly rate should be introduced in the table below, the hourly rate values are the same as for the main research partner, please complete table C1 if one value is missing.
The changes in the hour distribution should be introduced in the next column. If there is no change in the number of hours, please enter the same value in both columns (contract / new).
Please </t>
    </r>
    <r>
      <rPr>
        <b/>
        <i/>
        <sz val="9"/>
        <color theme="1"/>
        <rFont val="Arial"/>
        <family val="2"/>
      </rPr>
      <t>fill in the grey fields</t>
    </r>
    <r>
      <rPr>
        <i/>
        <sz val="9"/>
        <color theme="1"/>
        <rFont val="Arial"/>
        <family val="2"/>
      </rPr>
      <t xml:space="preserve"> in the table below. If more than one implementation partner is involved please use the additional tables in the Appendix D1. The financial plans from parts E are automatically calculated based on these inputs.</t>
    </r>
  </si>
  <si>
    <r>
      <t xml:space="preserve">If modifications of cash contribution are necessary, please </t>
    </r>
    <r>
      <rPr>
        <b/>
        <i/>
        <sz val="9"/>
        <color theme="1"/>
        <rFont val="Arial"/>
        <family val="2"/>
      </rPr>
      <t>fill in the grey fields</t>
    </r>
    <r>
      <rPr>
        <i/>
        <sz val="9"/>
        <color theme="1"/>
        <rFont val="Arial"/>
        <family val="2"/>
      </rPr>
      <t>, indicate in the last column of the tables below a positive or negative variation of cash contributions of the implementation partner.</t>
    </r>
  </si>
  <si>
    <t>Variation (+ or -)</t>
  </si>
  <si>
    <t>Total variation of cash to salary costs</t>
  </si>
  <si>
    <t>Total variation of cash to material costs</t>
  </si>
  <si>
    <t>Total variation of material costs</t>
  </si>
  <si>
    <t>E2 - Financial Plan according to Request for Minor Changes</t>
  </si>
  <si>
    <t>Variation of</t>
  </si>
  <si>
    <r>
      <t>The new financial plan including the request for minor changes is based on the inputs from the different sections above.</t>
    </r>
    <r>
      <rPr>
        <b/>
        <i/>
        <sz val="9"/>
        <color theme="1"/>
        <rFont val="Arial"/>
        <family val="2"/>
      </rPr>
      <t xml:space="preserve">
The contribution form the implementation partners according to the funding agreement, financial plan E1, should not be reduced.</t>
    </r>
  </si>
  <si>
    <t>Number of hours</t>
  </si>
  <si>
    <t>Cost ceiling w/o overheads:</t>
  </si>
  <si>
    <t>Contribution w/o overheads</t>
  </si>
  <si>
    <t>Check of condition A1</t>
  </si>
  <si>
    <t>Check of condition A2</t>
  </si>
  <si>
    <t>Check of condition A3</t>
  </si>
  <si>
    <t>Check of condition A4</t>
  </si>
  <si>
    <t>Additional_Funds_template</t>
  </si>
  <si>
    <t>This section highlights the variations of the financial plan.
Formal Check - Innosuisse:
- Cell C143 is green: variation of the Innosuisse contribution is within the cost ceiling
- One of the cells B149 to B152 is red --&gt; one of the criteria A1 to A4 is not fulfilled: Excel form should be submitted for approval</t>
  </si>
  <si>
    <r>
      <t xml:space="preserve">
The form for financial plan minor changes is divided into the following sections:
</t>
    </r>
    <r>
      <rPr>
        <b/>
        <i/>
        <sz val="9"/>
        <color theme="1"/>
        <rFont val="Arial"/>
        <family val="2"/>
      </rPr>
      <t xml:space="preserve">A - Justifications for Financial Plan Minor Changes </t>
    </r>
    <r>
      <rPr>
        <i/>
        <sz val="9"/>
        <color theme="1"/>
        <rFont val="Arial"/>
        <family val="2"/>
      </rPr>
      <t xml:space="preserve">(please explain why financial modifications are required)
</t>
    </r>
    <r>
      <rPr>
        <b/>
        <i/>
        <sz val="9"/>
        <color theme="1"/>
        <rFont val="Arial"/>
        <family val="2"/>
      </rPr>
      <t>B - Project Extension</t>
    </r>
    <r>
      <rPr>
        <i/>
        <sz val="9"/>
        <color theme="1"/>
        <rFont val="Arial"/>
        <family val="2"/>
      </rPr>
      <t xml:space="preserve"> (to request a project extension please complete a milestone report) 
</t>
    </r>
    <r>
      <rPr>
        <b/>
        <i/>
        <sz val="9"/>
        <color theme="1"/>
        <rFont val="Arial"/>
        <family val="2"/>
      </rPr>
      <t xml:space="preserve">C1 - Hours - Main Research Partner </t>
    </r>
    <r>
      <rPr>
        <i/>
        <sz val="9"/>
        <color theme="1"/>
        <rFont val="Arial"/>
        <family val="2"/>
      </rPr>
      <t xml:space="preserve">(Appendix C1 is necessary if more than one research partner)
</t>
    </r>
    <r>
      <rPr>
        <b/>
        <i/>
        <sz val="9"/>
        <color theme="1"/>
        <rFont val="Arial"/>
        <family val="2"/>
      </rPr>
      <t>C2 - Material Costs - Research Partners</t>
    </r>
    <r>
      <rPr>
        <i/>
        <sz val="9"/>
        <color theme="1"/>
        <rFont val="Arial"/>
        <family val="2"/>
      </rPr>
      <t xml:space="preserve">
</t>
    </r>
    <r>
      <rPr>
        <b/>
        <i/>
        <sz val="9"/>
        <color theme="1"/>
        <rFont val="Arial"/>
        <family val="2"/>
      </rPr>
      <t xml:space="preserve">D1 - Hours - Main Implementation Partner </t>
    </r>
    <r>
      <rPr>
        <i/>
        <sz val="9"/>
        <color theme="1"/>
        <rFont val="Arial"/>
        <family val="2"/>
      </rPr>
      <t xml:space="preserve">(Appendix D1 is necessary if more than one implementation partner)
</t>
    </r>
    <r>
      <rPr>
        <b/>
        <i/>
        <sz val="9"/>
        <color theme="1"/>
        <rFont val="Arial"/>
        <family val="2"/>
      </rPr>
      <t>D2 - Material Costs - Implementation Partners</t>
    </r>
    <r>
      <rPr>
        <i/>
        <sz val="9"/>
        <color theme="1"/>
        <rFont val="Arial"/>
        <family val="2"/>
      </rPr>
      <t xml:space="preserve">
</t>
    </r>
    <r>
      <rPr>
        <b/>
        <i/>
        <sz val="9"/>
        <color theme="1"/>
        <rFont val="Arial"/>
        <family val="2"/>
      </rPr>
      <t>D3 - Cash Contribution - Implementation Partners</t>
    </r>
    <r>
      <rPr>
        <i/>
        <sz val="9"/>
        <color theme="1"/>
        <rFont val="Arial"/>
        <family val="2"/>
      </rPr>
      <t xml:space="preserve">
</t>
    </r>
    <r>
      <rPr>
        <b/>
        <i/>
        <sz val="9"/>
        <color theme="1"/>
        <rFont val="Arial"/>
        <family val="2"/>
      </rPr>
      <t>E1 - Financial Plan according to Application / Contract</t>
    </r>
    <r>
      <rPr>
        <i/>
        <sz val="9"/>
        <color theme="1"/>
        <rFont val="Arial"/>
        <family val="2"/>
      </rPr>
      <t xml:space="preserve">
</t>
    </r>
    <r>
      <rPr>
        <b/>
        <i/>
        <sz val="9"/>
        <color theme="1"/>
        <rFont val="Arial"/>
        <family val="2"/>
      </rPr>
      <t>E2 - Financial Plan according to Request for Additional Funds</t>
    </r>
    <r>
      <rPr>
        <i/>
        <sz val="9"/>
        <color theme="1"/>
        <rFont val="Arial"/>
        <family val="2"/>
      </rPr>
      <t xml:space="preserve">
</t>
    </r>
    <r>
      <rPr>
        <b/>
        <i/>
        <sz val="9"/>
        <color theme="1"/>
        <rFont val="Arial"/>
        <family val="2"/>
      </rPr>
      <t>F - Summary and Check</t>
    </r>
  </si>
  <si>
    <t>To request a project extension please indicate so in a milestone report that explains the project's current technical and financial status in detail.</t>
  </si>
  <si>
    <r>
      <rPr>
        <b/>
        <sz val="9"/>
        <color rgb="FFFF0000"/>
        <rFont val="Arial"/>
        <family val="2"/>
      </rPr>
      <t>! Only for projects submitted before 01.01.2023 !</t>
    </r>
    <r>
      <rPr>
        <i/>
        <sz val="9"/>
        <color theme="1"/>
        <rFont val="Arial"/>
        <family val="2"/>
      </rPr>
      <t xml:space="preserve">
If the project has not ended yet, minor changes on the financial plan can be requested as long as the changes remain within the cost-ceiling and are not related to significant project modifications as defined in chapters 5.2 and 5.3 of the funding agreement (version 2021).
If the changes to the financial plan exceed the cost ceiling stipulated in your contract or are related to significant project modifications, the form "Request for Additional Funds" must be used.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</si>
</sst>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quot;CHF&quot;\ * #,##0.00_ ;_ &quot;CHF&quot;\ * \-#,##0.00_ ;_ &quot;CHF&quot;\ * &quot;-&quot;??_ ;_ @_ "/>
    <numFmt numFmtId="165" formatCode="0.0%"/>
  </numFmts>
  <fonts count="17" x14ac:knownFonts="1">
    <font>
      <sz val="11"/>
      <color theme="1"/>
      <name val="Arial"/>
      <family val="2"/>
    </font>
    <font>
      <sz val="10"/>
      <color theme="1"/>
      <name val="Arial"/>
      <family val="2"/>
    </font>
    <font>
      <b/>
      <sz val="10"/>
      <color theme="1"/>
      <name val="Arial"/>
      <family val="2"/>
    </font>
    <font>
      <b/>
      <sz val="14"/>
      <color theme="1"/>
      <name val="Arial"/>
      <family val="2"/>
    </font>
    <font>
      <b/>
      <sz val="9"/>
      <color indexed="81"/>
      <name val="Segoe UI"/>
      <family val="2"/>
    </font>
    <font>
      <u/>
      <sz val="11"/>
      <color theme="10"/>
      <name val="Arial"/>
      <family val="2"/>
    </font>
    <font>
      <b/>
      <sz val="9"/>
      <color indexed="81"/>
      <name val="Tahoma"/>
      <family val="2"/>
    </font>
    <font>
      <b/>
      <sz val="12"/>
      <color theme="1"/>
      <name val="Arial"/>
      <family val="2"/>
    </font>
    <font>
      <sz val="9"/>
      <color indexed="81"/>
      <name val="Tahoma"/>
      <family val="2"/>
    </font>
    <font>
      <sz val="8"/>
      <color theme="1"/>
      <name val="Arial"/>
      <family val="2"/>
    </font>
    <font>
      <i/>
      <sz val="9"/>
      <color theme="1"/>
      <name val="Arial"/>
      <family val="2"/>
    </font>
    <font>
      <sz val="8"/>
      <name val="Arial"/>
      <family val="2"/>
    </font>
    <font>
      <u/>
      <sz val="9"/>
      <color theme="10"/>
      <name val="Arial"/>
      <family val="2"/>
    </font>
    <font>
      <b/>
      <i/>
      <sz val="9"/>
      <color theme="1"/>
      <name val="Arial"/>
      <family val="2"/>
    </font>
    <font>
      <sz val="6"/>
      <color theme="1"/>
      <name val="Arial"/>
      <family val="2"/>
    </font>
    <font>
      <b/>
      <sz val="6"/>
      <color theme="1"/>
      <name val="Arial"/>
      <family val="2"/>
    </font>
    <font>
      <b/>
      <sz val="9"/>
      <color rgb="FFFF0000"/>
      <name val="Arial"/>
      <family val="2"/>
    </font>
  </fonts>
  <fills count="3">
    <fill>
      <patternFill patternType="none"/>
    </fill>
    <fill>
      <patternFill patternType="gray125"/>
    </fill>
    <fill>
      <patternFill patternType="lightUp"/>
    </fill>
  </fills>
  <borders count="43">
    <border>
      <left/>
      <right/>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6"/>
      </left>
      <right style="thin">
        <color theme="6"/>
      </right>
      <top style="thin">
        <color theme="6"/>
      </top>
      <bottom style="thin">
        <color theme="6"/>
      </bottom>
      <diagonal/>
    </border>
    <border>
      <left/>
      <right/>
      <top style="thin">
        <color theme="6"/>
      </top>
      <bottom/>
      <diagonal/>
    </border>
    <border>
      <left/>
      <right/>
      <top/>
      <bottom style="thin">
        <color theme="6"/>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theme="6"/>
      </left>
      <right style="thin">
        <color theme="6"/>
      </right>
      <top/>
      <bottom style="thin">
        <color theme="6"/>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style="medium">
        <color auto="1"/>
      </top>
      <bottom/>
      <diagonal/>
    </border>
    <border>
      <left style="thin">
        <color theme="6"/>
      </left>
      <right style="thin">
        <color theme="6"/>
      </right>
      <top style="thin">
        <color theme="6"/>
      </top>
      <bottom/>
      <diagonal/>
    </border>
    <border>
      <left/>
      <right style="thin">
        <color theme="0" tint="-0.24994659260841701"/>
      </right>
      <top/>
      <bottom/>
      <diagonal/>
    </border>
    <border>
      <left style="thin">
        <color theme="6"/>
      </left>
      <right/>
      <top style="thin">
        <color theme="6"/>
      </top>
      <bottom/>
      <diagonal/>
    </border>
    <border>
      <left/>
      <right style="thin">
        <color theme="6"/>
      </right>
      <top style="thin">
        <color theme="6"/>
      </top>
      <bottom/>
      <diagonal/>
    </border>
    <border>
      <left style="thin">
        <color theme="2" tint="-9.9948118533890809E-2"/>
      </left>
      <right/>
      <top/>
      <bottom style="thin">
        <color theme="2" tint="-9.9917600024414813E-2"/>
      </bottom>
      <diagonal/>
    </border>
    <border>
      <left/>
      <right style="thin">
        <color theme="6"/>
      </right>
      <top/>
      <bottom style="thin">
        <color theme="2" tint="-9.9917600024414813E-2"/>
      </bottom>
      <diagonal/>
    </border>
    <border>
      <left style="thin">
        <color theme="6"/>
      </left>
      <right style="thin">
        <color theme="2" tint="-9.9948118533890809E-2"/>
      </right>
      <top style="thin">
        <color theme="6"/>
      </top>
      <bottom style="thin">
        <color theme="6"/>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right style="thin">
        <color theme="6"/>
      </right>
      <top/>
      <bottom style="thin">
        <color theme="6"/>
      </bottom>
      <diagonal/>
    </border>
    <border>
      <left style="thin">
        <color theme="6"/>
      </left>
      <right/>
      <top/>
      <bottom style="thin">
        <color theme="6"/>
      </bottom>
      <diagonal/>
    </border>
    <border>
      <left style="thin">
        <color theme="6"/>
      </left>
      <right style="thin">
        <color theme="6"/>
      </right>
      <top/>
      <bottom/>
      <diagonal/>
    </border>
    <border>
      <left style="thin">
        <color theme="6"/>
      </left>
      <right/>
      <top/>
      <bottom/>
      <diagonal/>
    </border>
    <border>
      <left/>
      <right style="thin">
        <color theme="6"/>
      </right>
      <top/>
      <bottom/>
      <diagonal/>
    </border>
    <border>
      <left style="thin">
        <color theme="0" tint="-0.24994659260841701"/>
      </left>
      <right style="thin">
        <color theme="0" tint="-0.24994659260841701"/>
      </right>
      <top style="thin">
        <color theme="0" tint="-0.24994659260841701"/>
      </top>
      <bottom style="thin">
        <color theme="6"/>
      </bottom>
      <diagonal/>
    </border>
    <border>
      <left/>
      <right style="thin">
        <color theme="6"/>
      </right>
      <top style="thin">
        <color theme="0" tint="-0.24994659260841701"/>
      </top>
      <bottom/>
      <diagonal/>
    </border>
    <border>
      <left style="thin">
        <color theme="6"/>
      </left>
      <right style="thin">
        <color theme="6"/>
      </right>
      <top style="thin">
        <color theme="0" tint="-0.24994659260841701"/>
      </top>
      <bottom style="thin">
        <color theme="6"/>
      </bottom>
      <diagonal/>
    </border>
    <border>
      <left style="thin">
        <color theme="6"/>
      </left>
      <right style="thin">
        <color theme="6"/>
      </right>
      <top style="thin">
        <color theme="0" tint="-0.2499465926084170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24994659260841701"/>
      </left>
      <right/>
      <top style="thin">
        <color theme="0" tint="-0.24994659260841701"/>
      </top>
      <bottom style="thin">
        <color theme="6"/>
      </bottom>
      <diagonal/>
    </border>
    <border>
      <left/>
      <right/>
      <top style="thin">
        <color theme="0" tint="-0.24994659260841701"/>
      </top>
      <bottom style="thin">
        <color theme="6"/>
      </bottom>
      <diagonal/>
    </border>
    <border>
      <left/>
      <right style="thin">
        <color theme="0" tint="-0.24994659260841701"/>
      </right>
      <top style="thin">
        <color theme="0" tint="-0.24994659260841701"/>
      </top>
      <bottom style="thin">
        <color theme="6"/>
      </bottom>
      <diagonal/>
    </border>
  </borders>
  <cellStyleXfs count="2">
    <xf numFmtId="0" fontId="0" fillId="0" borderId="0"/>
    <xf numFmtId="0" fontId="5" fillId="0" borderId="0" applyNumberFormat="0" applyFill="0" applyBorder="0" applyAlignment="0" applyProtection="0"/>
  </cellStyleXfs>
  <cellXfs count="221">
    <xf numFmtId="0" fontId="0" fillId="0" borderId="0" xfId="0"/>
    <xf numFmtId="0" fontId="1" fillId="0" borderId="0" xfId="0" applyFont="1" applyAlignment="1" applyProtection="1">
      <alignment vertical="center"/>
    </xf>
    <xf numFmtId="0" fontId="2" fillId="0" borderId="0" xfId="0" applyFont="1" applyAlignment="1" applyProtection="1">
      <alignment vertical="center"/>
    </xf>
    <xf numFmtId="0" fontId="2" fillId="0" borderId="0" xfId="0" applyFont="1" applyFill="1" applyAlignment="1" applyProtection="1">
      <alignment vertical="center"/>
    </xf>
    <xf numFmtId="0" fontId="1" fillId="0" borderId="0" xfId="0" applyFont="1" applyBorder="1" applyAlignment="1" applyProtection="1">
      <alignment vertical="center"/>
    </xf>
    <xf numFmtId="0" fontId="2" fillId="0" borderId="10" xfId="0" applyFont="1" applyFill="1" applyBorder="1" applyAlignment="1" applyProtection="1">
      <alignment horizontal="center" vertical="center"/>
    </xf>
    <xf numFmtId="0" fontId="1" fillId="0" borderId="3" xfId="0" applyFont="1" applyBorder="1" applyAlignment="1" applyProtection="1">
      <alignment vertical="center" wrapText="1"/>
      <protection locked="0"/>
    </xf>
    <xf numFmtId="164" fontId="1" fillId="0" borderId="3" xfId="0" applyNumberFormat="1" applyFont="1" applyFill="1" applyBorder="1" applyAlignment="1" applyProtection="1">
      <alignment vertical="center" wrapText="1"/>
      <protection locked="0"/>
    </xf>
    <xf numFmtId="164" fontId="2" fillId="0" borderId="3" xfId="0" applyNumberFormat="1" applyFont="1" applyBorder="1" applyAlignment="1" applyProtection="1">
      <alignment vertical="center" wrapText="1"/>
    </xf>
    <xf numFmtId="9" fontId="9" fillId="0" borderId="8" xfId="0" applyNumberFormat="1" applyFont="1" applyBorder="1" applyAlignment="1" applyProtection="1">
      <alignment horizontal="center" vertical="center" wrapText="1"/>
    </xf>
    <xf numFmtId="165" fontId="9" fillId="0" borderId="14" xfId="0" applyNumberFormat="1" applyFont="1" applyFill="1" applyBorder="1" applyAlignment="1" applyProtection="1">
      <alignment horizontal="center" vertical="center" wrapText="1"/>
    </xf>
    <xf numFmtId="165" fontId="9" fillId="0" borderId="9" xfId="0" applyNumberFormat="1" applyFont="1" applyFill="1" applyBorder="1" applyAlignment="1" applyProtection="1">
      <alignment horizontal="center" vertical="center" wrapText="1"/>
    </xf>
    <xf numFmtId="0" fontId="9" fillId="0" borderId="29" xfId="0" applyFont="1" applyBorder="1" applyAlignment="1" applyProtection="1">
      <alignment horizontal="center" vertical="center"/>
    </xf>
    <xf numFmtId="0" fontId="9" fillId="0" borderId="28" xfId="0" applyFont="1" applyBorder="1" applyAlignment="1" applyProtection="1">
      <alignment horizontal="center" vertical="center"/>
    </xf>
    <xf numFmtId="0" fontId="3" fillId="0" borderId="0" xfId="0" applyFont="1" applyAlignment="1" applyProtection="1">
      <alignment horizontal="center" vertical="center"/>
    </xf>
    <xf numFmtId="14" fontId="1" fillId="0" borderId="11" xfId="0" applyNumberFormat="1" applyFont="1" applyFill="1" applyBorder="1" applyAlignment="1" applyProtection="1">
      <alignment vertical="center"/>
      <protection locked="0"/>
    </xf>
    <xf numFmtId="164" fontId="1" fillId="0" borderId="3" xfId="0" applyNumberFormat="1" applyFont="1" applyBorder="1" applyAlignment="1" applyProtection="1">
      <alignment horizontal="center" vertical="center" wrapText="1"/>
    </xf>
    <xf numFmtId="164" fontId="1" fillId="0" borderId="3" xfId="0" applyNumberFormat="1" applyFont="1" applyFill="1" applyBorder="1" applyAlignment="1" applyProtection="1">
      <alignment vertical="center" wrapText="1"/>
    </xf>
    <xf numFmtId="0" fontId="1" fillId="0" borderId="3" xfId="0" applyFont="1" applyBorder="1" applyAlignment="1" applyProtection="1">
      <alignment vertical="center" wrapText="1"/>
    </xf>
    <xf numFmtId="0" fontId="2" fillId="0" borderId="0" xfId="0" applyFont="1" applyFill="1" applyBorder="1" applyAlignment="1" applyProtection="1">
      <alignment horizontal="center" vertical="center"/>
    </xf>
    <xf numFmtId="0" fontId="2" fillId="0" borderId="0" xfId="0" applyFont="1" applyBorder="1" applyAlignment="1" applyProtection="1">
      <alignment horizontal="center" vertical="center"/>
    </xf>
    <xf numFmtId="0" fontId="7" fillId="0" borderId="0" xfId="0" applyFont="1" applyBorder="1" applyAlignment="1" applyProtection="1">
      <alignment horizontal="left" vertical="center"/>
    </xf>
    <xf numFmtId="0" fontId="3" fillId="0" borderId="0" xfId="0" applyFont="1" applyBorder="1" applyAlignment="1" applyProtection="1">
      <alignment horizontal="center" vertical="center"/>
    </xf>
    <xf numFmtId="0" fontId="1" fillId="0" borderId="11" xfId="0" applyFont="1" applyFill="1" applyBorder="1" applyAlignment="1" applyProtection="1">
      <alignment horizontal="left" vertical="center"/>
      <protection locked="0"/>
    </xf>
    <xf numFmtId="0" fontId="1" fillId="0" borderId="11" xfId="0" applyFont="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165" fontId="9" fillId="0" borderId="28" xfId="0" applyNumberFormat="1" applyFont="1" applyFill="1" applyBorder="1" applyAlignment="1" applyProtection="1">
      <alignment horizontal="center" vertical="center" wrapText="1"/>
    </xf>
    <xf numFmtId="0" fontId="1" fillId="0" borderId="3" xfId="0" applyFont="1" applyBorder="1" applyAlignment="1" applyProtection="1">
      <alignment horizontal="center" vertical="center" wrapText="1"/>
      <protection locked="0"/>
    </xf>
    <xf numFmtId="164" fontId="1" fillId="0" borderId="3" xfId="0" applyNumberFormat="1" applyFont="1" applyFill="1" applyBorder="1" applyAlignment="1" applyProtection="1">
      <alignment horizontal="center" vertical="center" wrapText="1"/>
    </xf>
    <xf numFmtId="165" fontId="9" fillId="0" borderId="17" xfId="0" applyNumberFormat="1" applyFont="1" applyFill="1" applyBorder="1" applyAlignment="1" applyProtection="1">
      <alignment horizontal="center" vertical="center" wrapText="1"/>
    </xf>
    <xf numFmtId="164" fontId="2" fillId="0" borderId="3" xfId="0" applyNumberFormat="1" applyFont="1" applyBorder="1" applyAlignment="1" applyProtection="1">
      <alignment horizontal="center" vertical="center" wrapText="1"/>
    </xf>
    <xf numFmtId="164" fontId="2" fillId="0" borderId="0" xfId="0" applyNumberFormat="1" applyFont="1" applyBorder="1" applyAlignment="1" applyProtection="1">
      <alignment horizontal="center" vertical="center" wrapText="1"/>
    </xf>
    <xf numFmtId="0" fontId="2" fillId="0" borderId="0" xfId="0" applyFont="1" applyAlignment="1" applyProtection="1">
      <alignment horizontal="right" vertical="center"/>
    </xf>
    <xf numFmtId="0" fontId="2" fillId="0" borderId="0" xfId="0" applyFont="1" applyFill="1" applyAlignment="1" applyProtection="1">
      <alignment horizontal="right" vertical="center"/>
    </xf>
    <xf numFmtId="14" fontId="1" fillId="0" borderId="0" xfId="0" applyNumberFormat="1" applyFont="1" applyFill="1" applyBorder="1" applyAlignment="1" applyProtection="1">
      <alignment vertical="center"/>
    </xf>
    <xf numFmtId="0" fontId="1" fillId="0" borderId="0" xfId="0" applyFont="1" applyFill="1" applyBorder="1" applyAlignment="1" applyProtection="1">
      <alignment vertical="center"/>
    </xf>
    <xf numFmtId="0" fontId="2" fillId="0" borderId="0" xfId="0" applyFont="1" applyAlignment="1" applyProtection="1">
      <alignment horizontal="left" vertical="center"/>
    </xf>
    <xf numFmtId="0" fontId="2" fillId="0" borderId="0" xfId="0" applyFont="1" applyAlignment="1" applyProtection="1">
      <alignment horizontal="right" vertical="top"/>
    </xf>
    <xf numFmtId="0" fontId="12" fillId="0" borderId="0" xfId="1" applyFont="1" applyBorder="1" applyAlignment="1" applyProtection="1">
      <alignment horizontal="center"/>
    </xf>
    <xf numFmtId="0" fontId="13" fillId="0" borderId="0" xfId="0" applyFont="1" applyBorder="1" applyAlignment="1" applyProtection="1">
      <alignment horizontal="left" vertical="center" wrapText="1"/>
    </xf>
    <xf numFmtId="0" fontId="1" fillId="0" borderId="3" xfId="0" applyFont="1" applyBorder="1" applyAlignment="1" applyProtection="1">
      <alignment wrapText="1"/>
    </xf>
    <xf numFmtId="0" fontId="2" fillId="0" borderId="3"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2" fillId="0" borderId="20" xfId="0" applyFont="1" applyFill="1" applyBorder="1" applyAlignment="1" applyProtection="1">
      <alignment horizontal="center" vertical="center"/>
    </xf>
    <xf numFmtId="0" fontId="2" fillId="0" borderId="11" xfId="0" applyFont="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 fillId="0" borderId="3" xfId="0" applyFont="1" applyBorder="1" applyAlignment="1" applyProtection="1">
      <alignment horizontal="center" vertical="center" wrapText="1"/>
    </xf>
    <xf numFmtId="0" fontId="1" fillId="0" borderId="3" xfId="0" applyFont="1" applyBorder="1" applyAlignment="1" applyProtection="1">
      <alignment horizontal="left" vertical="center"/>
    </xf>
    <xf numFmtId="0" fontId="9" fillId="0" borderId="3" xfId="0" applyFont="1" applyBorder="1" applyAlignment="1" applyProtection="1">
      <alignment horizontal="right" vertical="center"/>
    </xf>
    <xf numFmtId="0" fontId="2" fillId="0" borderId="3" xfId="0" applyFont="1" applyBorder="1" applyAlignment="1" applyProtection="1">
      <alignment horizontal="center" vertical="center"/>
    </xf>
    <xf numFmtId="0" fontId="1" fillId="0" borderId="0" xfId="0" applyFont="1" applyBorder="1" applyAlignment="1" applyProtection="1">
      <alignment horizontal="left" vertical="center"/>
    </xf>
    <xf numFmtId="0" fontId="2" fillId="0" borderId="15" xfId="0" applyFont="1" applyBorder="1" applyAlignment="1" applyProtection="1">
      <alignment horizontal="right" vertical="top"/>
    </xf>
    <xf numFmtId="164" fontId="1" fillId="0" borderId="0" xfId="0" applyNumberFormat="1" applyFont="1" applyFill="1" applyBorder="1" applyAlignment="1" applyProtection="1">
      <alignment horizontal="center" vertical="center" wrapText="1"/>
    </xf>
    <xf numFmtId="0" fontId="1" fillId="0" borderId="16" xfId="0" applyFont="1" applyBorder="1" applyAlignment="1" applyProtection="1">
      <alignment horizontal="left" vertical="center"/>
    </xf>
    <xf numFmtId="0" fontId="1" fillId="0" borderId="3" xfId="0" applyFont="1" applyFill="1" applyBorder="1" applyAlignment="1" applyProtection="1">
      <alignment horizontal="center" vertical="center"/>
    </xf>
    <xf numFmtId="165" fontId="1" fillId="0" borderId="3" xfId="0" applyNumberFormat="1"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10" fontId="1" fillId="0" borderId="4" xfId="0" applyNumberFormat="1" applyFont="1" applyFill="1" applyBorder="1" applyAlignment="1" applyProtection="1">
      <alignment horizontal="center" vertical="center"/>
    </xf>
    <xf numFmtId="0" fontId="7" fillId="0" borderId="0" xfId="0" applyFont="1" applyBorder="1" applyAlignment="1" applyProtection="1">
      <alignment horizontal="center" vertical="center"/>
    </xf>
    <xf numFmtId="0" fontId="1" fillId="0" borderId="37" xfId="0" applyFont="1" applyBorder="1" applyAlignment="1" applyProtection="1">
      <alignment vertical="center"/>
    </xf>
    <xf numFmtId="0" fontId="1" fillId="0" borderId="38" xfId="0" applyFont="1" applyBorder="1" applyAlignment="1" applyProtection="1">
      <alignment vertical="center"/>
    </xf>
    <xf numFmtId="0" fontId="1" fillId="0" borderId="39" xfId="0" applyFont="1" applyBorder="1" applyAlignment="1" applyProtection="1">
      <alignment vertical="center"/>
    </xf>
    <xf numFmtId="0" fontId="7" fillId="0" borderId="0" xfId="0" applyFont="1" applyBorder="1" applyAlignment="1" applyProtection="1">
      <alignment horizontal="left" vertical="center"/>
    </xf>
    <xf numFmtId="0" fontId="1" fillId="0" borderId="11" xfId="0" applyNumberFormat="1"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center" vertical="center"/>
    </xf>
    <xf numFmtId="0" fontId="1" fillId="0" borderId="6"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164" fontId="1" fillId="0" borderId="4" xfId="0" applyNumberFormat="1" applyFont="1" applyFill="1" applyBorder="1" applyAlignment="1" applyProtection="1">
      <alignment horizontal="center" vertical="center" wrapText="1"/>
    </xf>
    <xf numFmtId="0" fontId="1" fillId="0" borderId="4" xfId="0" applyFont="1" applyFill="1" applyBorder="1" applyAlignment="1" applyProtection="1">
      <alignment horizontal="center" vertical="center" wrapText="1"/>
    </xf>
    <xf numFmtId="164" fontId="1" fillId="0" borderId="3" xfId="0" applyNumberFormat="1" applyFont="1" applyFill="1" applyBorder="1" applyAlignment="1" applyProtection="1">
      <alignment horizontal="center" vertical="center" wrapText="1"/>
    </xf>
    <xf numFmtId="0" fontId="2" fillId="0" borderId="3" xfId="0" applyFont="1" applyBorder="1" applyAlignment="1" applyProtection="1">
      <alignment horizontal="center" vertical="center"/>
    </xf>
    <xf numFmtId="0" fontId="1" fillId="0" borderId="0" xfId="0" applyFont="1" applyFill="1" applyBorder="1" applyAlignment="1" applyProtection="1">
      <alignment horizontal="center" vertical="center"/>
    </xf>
    <xf numFmtId="10" fontId="1" fillId="0" borderId="0" xfId="0" applyNumberFormat="1" applyFont="1" applyFill="1" applyBorder="1" applyAlignment="1" applyProtection="1">
      <alignment horizontal="center" vertical="center"/>
    </xf>
    <xf numFmtId="0" fontId="1" fillId="0" borderId="0" xfId="0" applyFont="1" applyFill="1" applyBorder="1" applyAlignment="1" applyProtection="1">
      <alignment horizontal="center" vertical="center" wrapText="1"/>
    </xf>
    <xf numFmtId="164" fontId="1" fillId="0" borderId="3" xfId="0" applyNumberFormat="1" applyFont="1" applyFill="1" applyBorder="1" applyAlignment="1" applyProtection="1">
      <alignment horizontal="center" vertical="center"/>
    </xf>
    <xf numFmtId="165" fontId="1" fillId="0" borderId="6" xfId="0" applyNumberFormat="1" applyFont="1" applyFill="1" applyBorder="1" applyAlignment="1" applyProtection="1">
      <alignment horizontal="center" vertical="center"/>
    </xf>
    <xf numFmtId="0" fontId="2" fillId="0" borderId="3" xfId="0" applyFont="1" applyBorder="1" applyAlignment="1" applyProtection="1">
      <alignment horizontal="center" vertical="center"/>
    </xf>
    <xf numFmtId="0" fontId="3" fillId="0" borderId="0" xfId="0" applyFont="1" applyAlignment="1" applyProtection="1">
      <alignment horizontal="center" vertical="center"/>
    </xf>
    <xf numFmtId="164" fontId="2" fillId="0" borderId="35" xfId="0" applyNumberFormat="1" applyFont="1" applyBorder="1" applyAlignment="1" applyProtection="1">
      <alignment horizontal="center" vertical="center" wrapText="1"/>
    </xf>
    <xf numFmtId="164" fontId="1" fillId="0" borderId="6" xfId="0" applyNumberFormat="1" applyFont="1" applyFill="1" applyBorder="1" applyAlignment="1" applyProtection="1">
      <alignment horizontal="center" vertical="center" wrapText="1"/>
    </xf>
    <xf numFmtId="164" fontId="1" fillId="0" borderId="8" xfId="0" applyNumberFormat="1" applyFont="1" applyFill="1" applyBorder="1" applyAlignment="1" applyProtection="1">
      <alignment horizontal="center" vertical="center" wrapText="1"/>
    </xf>
    <xf numFmtId="0" fontId="1" fillId="0" borderId="6"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0" fillId="0" borderId="1" xfId="0" applyFont="1" applyBorder="1" applyAlignment="1" applyProtection="1">
      <alignment horizontal="left" vertical="top" wrapText="1"/>
    </xf>
    <xf numFmtId="0" fontId="7" fillId="0" borderId="12" xfId="0" applyFont="1" applyBorder="1" applyAlignment="1" applyProtection="1">
      <alignment horizontal="left" vertical="top" wrapText="1"/>
    </xf>
    <xf numFmtId="0" fontId="7" fillId="0" borderId="2" xfId="0" applyFont="1" applyBorder="1" applyAlignment="1" applyProtection="1">
      <alignment horizontal="left" vertical="top" wrapText="1"/>
    </xf>
    <xf numFmtId="164" fontId="2" fillId="0" borderId="9" xfId="0" applyNumberFormat="1" applyFont="1" applyFill="1" applyBorder="1" applyAlignment="1" applyProtection="1">
      <alignment horizontal="center" vertical="center" wrapText="1"/>
    </xf>
    <xf numFmtId="164" fontId="1" fillId="0" borderId="16" xfId="0" applyNumberFormat="1" applyFont="1" applyFill="1" applyBorder="1" applyAlignment="1" applyProtection="1">
      <alignment horizontal="center" vertical="center" wrapText="1"/>
    </xf>
    <xf numFmtId="164" fontId="1" fillId="0" borderId="4" xfId="0" applyNumberFormat="1" applyFont="1" applyFill="1" applyBorder="1" applyAlignment="1" applyProtection="1">
      <alignment horizontal="center" vertical="center" wrapText="1"/>
    </xf>
    <xf numFmtId="164" fontId="1" fillId="0" borderId="17" xfId="0" applyNumberFormat="1" applyFont="1" applyFill="1" applyBorder="1" applyAlignment="1" applyProtection="1">
      <alignment horizontal="center" vertical="center" wrapText="1"/>
    </xf>
    <xf numFmtId="164" fontId="1" fillId="0" borderId="29" xfId="0" applyNumberFormat="1" applyFont="1" applyFill="1" applyBorder="1" applyAlignment="1" applyProtection="1">
      <alignment horizontal="center" vertical="center" wrapText="1"/>
    </xf>
    <xf numFmtId="164" fontId="1" fillId="0" borderId="5" xfId="0" applyNumberFormat="1" applyFont="1" applyFill="1" applyBorder="1" applyAlignment="1" applyProtection="1">
      <alignment horizontal="center" vertical="center" wrapText="1"/>
    </xf>
    <xf numFmtId="164" fontId="1" fillId="0" borderId="28" xfId="0" applyNumberFormat="1" applyFont="1" applyFill="1" applyBorder="1" applyAlignment="1" applyProtection="1">
      <alignment horizontal="center" vertical="center" wrapText="1"/>
    </xf>
    <xf numFmtId="164" fontId="2" fillId="0" borderId="6" xfId="0" applyNumberFormat="1" applyFont="1" applyBorder="1" applyAlignment="1" applyProtection="1">
      <alignment horizontal="center" vertical="center" wrapText="1"/>
    </xf>
    <xf numFmtId="164" fontId="2" fillId="0" borderId="8" xfId="0" applyNumberFormat="1" applyFont="1" applyBorder="1" applyAlignment="1" applyProtection="1">
      <alignment horizontal="center" vertical="center" wrapText="1"/>
    </xf>
    <xf numFmtId="0" fontId="7" fillId="0" borderId="13" xfId="0" applyFont="1" applyBorder="1" applyAlignment="1" applyProtection="1">
      <alignment horizontal="left" vertical="center"/>
    </xf>
    <xf numFmtId="165" fontId="9" fillId="0" borderId="6" xfId="0" applyNumberFormat="1" applyFont="1" applyFill="1" applyBorder="1" applyAlignment="1" applyProtection="1">
      <alignment horizontal="center" vertical="center" wrapText="1"/>
    </xf>
    <xf numFmtId="165" fontId="9" fillId="0" borderId="8" xfId="0" applyNumberFormat="1" applyFont="1" applyFill="1" applyBorder="1" applyAlignment="1" applyProtection="1">
      <alignment horizontal="center" vertical="center" wrapText="1"/>
    </xf>
    <xf numFmtId="165" fontId="9" fillId="0" borderId="7" xfId="0" applyNumberFormat="1" applyFont="1" applyFill="1" applyBorder="1" applyAlignment="1" applyProtection="1">
      <alignment horizontal="center" vertical="center" wrapText="1"/>
    </xf>
    <xf numFmtId="164" fontId="2" fillId="0" borderId="16" xfId="0" applyNumberFormat="1" applyFont="1" applyFill="1" applyBorder="1" applyAlignment="1" applyProtection="1">
      <alignment horizontal="center" vertical="center" wrapText="1"/>
    </xf>
    <xf numFmtId="164" fontId="2" fillId="0" borderId="17" xfId="0" applyNumberFormat="1" applyFont="1" applyFill="1" applyBorder="1" applyAlignment="1" applyProtection="1">
      <alignment horizontal="center" vertical="center" wrapText="1"/>
    </xf>
    <xf numFmtId="164" fontId="2" fillId="0" borderId="29" xfId="0" applyNumberFormat="1" applyFont="1" applyFill="1" applyBorder="1" applyAlignment="1" applyProtection="1">
      <alignment horizontal="center" vertical="center" wrapText="1"/>
    </xf>
    <xf numFmtId="164" fontId="2" fillId="0" borderId="28" xfId="0" applyNumberFormat="1" applyFont="1" applyFill="1" applyBorder="1" applyAlignment="1" applyProtection="1">
      <alignment horizontal="center" vertical="center" wrapText="1"/>
    </xf>
    <xf numFmtId="164" fontId="2" fillId="0" borderId="3" xfId="0" applyNumberFormat="1" applyFont="1" applyBorder="1" applyAlignment="1" applyProtection="1">
      <alignment horizontal="center" vertical="center" wrapText="1"/>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2" fillId="0" borderId="14" xfId="0" applyFont="1" applyBorder="1" applyAlignment="1" applyProtection="1">
      <alignment horizontal="center" vertical="center"/>
    </xf>
    <xf numFmtId="0" fontId="2" fillId="0" borderId="30" xfId="0" applyFont="1" applyBorder="1" applyAlignment="1" applyProtection="1">
      <alignment horizontal="center" vertical="center"/>
    </xf>
    <xf numFmtId="164" fontId="9" fillId="0" borderId="6" xfId="0" applyNumberFormat="1" applyFont="1" applyFill="1" applyBorder="1" applyAlignment="1" applyProtection="1">
      <alignment horizontal="right" vertical="center" wrapText="1"/>
    </xf>
    <xf numFmtId="164" fontId="9" fillId="0" borderId="8" xfId="0" applyNumberFormat="1" applyFont="1" applyFill="1" applyBorder="1" applyAlignment="1" applyProtection="1">
      <alignment horizontal="right" vertical="center" wrapText="1"/>
    </xf>
    <xf numFmtId="0" fontId="1" fillId="0" borderId="16" xfId="0" applyFont="1" applyFill="1" applyBorder="1" applyAlignment="1" applyProtection="1">
      <alignment horizontal="center" vertical="center" wrapText="1"/>
    </xf>
    <xf numFmtId="0" fontId="1" fillId="0" borderId="17" xfId="0" applyFont="1" applyFill="1" applyBorder="1" applyAlignment="1" applyProtection="1">
      <alignment horizontal="center" vertical="center"/>
    </xf>
    <xf numFmtId="0" fontId="1" fillId="0" borderId="29" xfId="0" applyFont="1" applyFill="1" applyBorder="1" applyAlignment="1" applyProtection="1">
      <alignment horizontal="center" vertical="center"/>
    </xf>
    <xf numFmtId="0" fontId="1" fillId="0" borderId="28" xfId="0" applyFont="1" applyFill="1" applyBorder="1" applyAlignment="1" applyProtection="1">
      <alignment horizontal="center" vertical="center"/>
    </xf>
    <xf numFmtId="0" fontId="1" fillId="0" borderId="4"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28" xfId="0" applyFont="1" applyBorder="1" applyAlignment="1" applyProtection="1">
      <alignment horizontal="center" vertical="center" wrapText="1"/>
    </xf>
    <xf numFmtId="164" fontId="1" fillId="0" borderId="6" xfId="0" applyNumberFormat="1" applyFont="1" applyFill="1" applyBorder="1" applyAlignment="1" applyProtection="1">
      <alignment horizontal="center" vertical="center"/>
    </xf>
    <xf numFmtId="164" fontId="1" fillId="0" borderId="8" xfId="0" applyNumberFormat="1" applyFont="1" applyFill="1" applyBorder="1" applyAlignment="1" applyProtection="1">
      <alignment horizontal="center" vertical="center"/>
    </xf>
    <xf numFmtId="0" fontId="1" fillId="0" borderId="11" xfId="0" applyFont="1" applyFill="1" applyBorder="1" applyAlignment="1" applyProtection="1">
      <alignment horizontal="left" vertical="center"/>
      <protection locked="0"/>
    </xf>
    <xf numFmtId="0" fontId="1" fillId="0" borderId="3" xfId="0" applyFont="1" applyBorder="1" applyAlignment="1" applyProtection="1">
      <alignment horizontal="center" vertical="center" wrapText="1"/>
    </xf>
    <xf numFmtId="0" fontId="1" fillId="0" borderId="6" xfId="0" applyFont="1" applyFill="1" applyBorder="1" applyAlignment="1" applyProtection="1">
      <alignment horizontal="center" vertical="center" wrapText="1"/>
    </xf>
    <xf numFmtId="0" fontId="1" fillId="0" borderId="7"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1" fillId="0" borderId="16" xfId="0" applyFont="1" applyBorder="1" applyAlignment="1" applyProtection="1">
      <alignment horizontal="center" vertical="center" wrapText="1"/>
    </xf>
    <xf numFmtId="164" fontId="1" fillId="0" borderId="6" xfId="0" applyNumberFormat="1" applyFont="1" applyBorder="1" applyAlignment="1" applyProtection="1">
      <alignment horizontal="center" vertical="center" wrapText="1"/>
    </xf>
    <xf numFmtId="164" fontId="1" fillId="0" borderId="8" xfId="0" applyNumberFormat="1" applyFont="1" applyBorder="1" applyAlignment="1" applyProtection="1">
      <alignment horizontal="center" vertical="center" wrapText="1"/>
    </xf>
    <xf numFmtId="164" fontId="1" fillId="0" borderId="3" xfId="0" applyNumberFormat="1" applyFont="1" applyFill="1" applyBorder="1" applyAlignment="1" applyProtection="1">
      <alignment horizontal="center" vertical="center" wrapText="1"/>
    </xf>
    <xf numFmtId="0" fontId="9" fillId="0" borderId="31" xfId="0" applyFont="1" applyBorder="1" applyAlignment="1" applyProtection="1">
      <alignment horizontal="center" vertical="center"/>
    </xf>
    <xf numFmtId="0" fontId="9" fillId="0" borderId="32" xfId="0" applyFont="1" applyBorder="1" applyAlignment="1" applyProtection="1">
      <alignment horizontal="center" vertical="center"/>
    </xf>
    <xf numFmtId="165" fontId="9" fillId="0" borderId="16" xfId="0" applyNumberFormat="1" applyFont="1" applyFill="1" applyBorder="1" applyAlignment="1" applyProtection="1">
      <alignment horizontal="center" vertical="center" wrapText="1"/>
    </xf>
    <xf numFmtId="165" fontId="9" fillId="0" borderId="17" xfId="0" applyNumberFormat="1" applyFont="1" applyFill="1" applyBorder="1" applyAlignment="1" applyProtection="1">
      <alignment horizontal="center" vertical="center" wrapText="1"/>
    </xf>
    <xf numFmtId="164" fontId="1" fillId="0" borderId="1" xfId="0" applyNumberFormat="1" applyFont="1" applyFill="1" applyBorder="1" applyAlignment="1" applyProtection="1">
      <alignment horizontal="center" vertical="center" wrapText="1"/>
      <protection locked="0"/>
    </xf>
    <xf numFmtId="164" fontId="1" fillId="0" borderId="2" xfId="0" applyNumberFormat="1" applyFont="1" applyFill="1" applyBorder="1" applyAlignment="1" applyProtection="1">
      <alignment horizontal="center" vertical="center" wrapText="1"/>
      <protection locked="0"/>
    </xf>
    <xf numFmtId="164" fontId="1" fillId="0" borderId="11" xfId="0" applyNumberFormat="1" applyFont="1" applyFill="1" applyBorder="1" applyAlignment="1" applyProtection="1">
      <alignment horizontal="center" vertical="center" wrapText="1"/>
      <protection locked="0"/>
    </xf>
    <xf numFmtId="0" fontId="2" fillId="0" borderId="32" xfId="0" applyFont="1" applyFill="1" applyBorder="1" applyAlignment="1" applyProtection="1">
      <alignment horizontal="center" vertical="center"/>
    </xf>
    <xf numFmtId="0" fontId="2" fillId="0" borderId="30" xfId="0" applyFont="1" applyFill="1" applyBorder="1" applyAlignment="1" applyProtection="1">
      <alignment horizontal="center" vertical="center"/>
    </xf>
    <xf numFmtId="0" fontId="2" fillId="0" borderId="11" xfId="0" applyFont="1" applyBorder="1" applyAlignment="1" applyProtection="1">
      <alignment horizontal="center" vertical="center" wrapText="1"/>
    </xf>
    <xf numFmtId="164" fontId="2" fillId="0" borderId="6" xfId="0" applyNumberFormat="1" applyFont="1" applyFill="1" applyBorder="1" applyAlignment="1" applyProtection="1">
      <alignment horizontal="center" vertical="center" wrapText="1"/>
    </xf>
    <xf numFmtId="164" fontId="2" fillId="0" borderId="7" xfId="0" applyNumberFormat="1" applyFont="1" applyFill="1" applyBorder="1" applyAlignment="1" applyProtection="1">
      <alignment horizontal="center" vertical="center" wrapText="1"/>
    </xf>
    <xf numFmtId="164" fontId="2" fillId="0" borderId="8" xfId="0" applyNumberFormat="1" applyFont="1" applyFill="1" applyBorder="1" applyAlignment="1" applyProtection="1">
      <alignment horizontal="center" vertical="center" wrapText="1"/>
    </xf>
    <xf numFmtId="165" fontId="11" fillId="0" borderId="6" xfId="0" applyNumberFormat="1" applyFont="1" applyFill="1" applyBorder="1" applyAlignment="1" applyProtection="1">
      <alignment horizontal="center" vertical="center" wrapText="1"/>
    </xf>
    <xf numFmtId="165" fontId="11" fillId="0" borderId="8" xfId="0" applyNumberFormat="1" applyFont="1" applyFill="1" applyBorder="1" applyAlignment="1" applyProtection="1">
      <alignment horizontal="center" vertical="center" wrapText="1"/>
    </xf>
    <xf numFmtId="0" fontId="1" fillId="0" borderId="6"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1"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2" fillId="0" borderId="35" xfId="0" applyFont="1" applyFill="1" applyBorder="1" applyAlignment="1" applyProtection="1">
      <alignment horizontal="center" vertical="center"/>
    </xf>
    <xf numFmtId="0" fontId="1" fillId="0" borderId="14"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2" borderId="14" xfId="0" applyFont="1" applyFill="1" applyBorder="1" applyAlignment="1" applyProtection="1">
      <alignment horizontal="center" vertical="center"/>
    </xf>
    <xf numFmtId="0" fontId="1" fillId="2" borderId="9" xfId="0" applyFont="1" applyFill="1" applyBorder="1" applyAlignment="1" applyProtection="1">
      <alignment horizontal="center" vertical="center"/>
    </xf>
    <xf numFmtId="0" fontId="2" fillId="0" borderId="18"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xf>
    <xf numFmtId="0" fontId="1" fillId="0" borderId="11" xfId="0" applyFont="1" applyBorder="1" applyAlignment="1" applyProtection="1">
      <alignment horizontal="left" vertical="center" wrapText="1"/>
      <protection locked="0"/>
    </xf>
    <xf numFmtId="0" fontId="13" fillId="0" borderId="12" xfId="0" applyFont="1" applyBorder="1" applyAlignment="1" applyProtection="1">
      <alignment horizontal="left" vertical="top" wrapText="1"/>
    </xf>
    <xf numFmtId="0" fontId="13" fillId="0" borderId="2" xfId="0" applyFont="1" applyBorder="1" applyAlignment="1" applyProtection="1">
      <alignment horizontal="left" vertical="top" wrapText="1"/>
    </xf>
    <xf numFmtId="0" fontId="2" fillId="0" borderId="3" xfId="0" applyFont="1" applyBorder="1" applyAlignment="1" applyProtection="1">
      <alignment horizontal="center" vertical="center"/>
    </xf>
    <xf numFmtId="0" fontId="9" fillId="0" borderId="14" xfId="0" applyFont="1" applyBorder="1" applyAlignment="1" applyProtection="1">
      <alignment horizontal="right" vertical="center" wrapText="1"/>
    </xf>
    <xf numFmtId="0" fontId="9" fillId="0" borderId="9" xfId="0" applyFont="1" applyBorder="1" applyAlignment="1" applyProtection="1">
      <alignment horizontal="right" vertical="center"/>
    </xf>
    <xf numFmtId="165" fontId="9" fillId="0" borderId="29" xfId="0" applyNumberFormat="1" applyFont="1" applyFill="1" applyBorder="1" applyAlignment="1" applyProtection="1">
      <alignment horizontal="center" vertical="center" wrapText="1"/>
    </xf>
    <xf numFmtId="165" fontId="9" fillId="0" borderId="28" xfId="0" applyNumberFormat="1" applyFont="1" applyFill="1" applyBorder="1" applyAlignment="1" applyProtection="1">
      <alignment horizontal="center" vertical="center" wrapText="1"/>
    </xf>
    <xf numFmtId="0" fontId="1" fillId="0" borderId="4" xfId="0" applyFont="1" applyFill="1" applyBorder="1" applyAlignment="1" applyProtection="1">
      <alignment horizontal="center" vertical="center" wrapText="1"/>
    </xf>
    <xf numFmtId="0" fontId="1" fillId="0" borderId="17"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28" xfId="0" applyFont="1" applyFill="1" applyBorder="1" applyAlignment="1" applyProtection="1">
      <alignment horizontal="center" vertical="center" wrapText="1"/>
    </xf>
    <xf numFmtId="164" fontId="1" fillId="0" borderId="6" xfId="0" applyNumberFormat="1" applyFont="1" applyBorder="1" applyAlignment="1" applyProtection="1">
      <alignment horizontal="center" vertical="center"/>
    </xf>
    <xf numFmtId="164" fontId="1" fillId="0" borderId="8" xfId="0" applyNumberFormat="1" applyFont="1" applyBorder="1" applyAlignment="1" applyProtection="1">
      <alignment horizontal="center" vertical="center"/>
    </xf>
    <xf numFmtId="0" fontId="1" fillId="0" borderId="3" xfId="0" applyFont="1" applyBorder="1" applyAlignment="1" applyProtection="1">
      <alignment horizontal="center" vertical="center"/>
    </xf>
    <xf numFmtId="0" fontId="2" fillId="0" borderId="4" xfId="0" applyFont="1" applyBorder="1" applyAlignment="1" applyProtection="1">
      <alignment horizontal="center" vertical="center" wrapText="1"/>
    </xf>
    <xf numFmtId="0" fontId="2" fillId="0" borderId="17"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28" xfId="0" applyFont="1" applyBorder="1" applyAlignment="1" applyProtection="1">
      <alignment horizontal="center" vertical="center" wrapText="1"/>
    </xf>
    <xf numFmtId="0" fontId="1" fillId="0" borderId="1"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2" xfId="0" applyFont="1" applyFill="1" applyBorder="1" applyAlignment="1" applyProtection="1">
      <alignment horizontal="left" vertical="top" wrapText="1"/>
      <protection locked="0"/>
    </xf>
    <xf numFmtId="0" fontId="1" fillId="0" borderId="40" xfId="0" applyFont="1" applyFill="1" applyBorder="1" applyAlignment="1" applyProtection="1">
      <alignment horizontal="left" vertical="center"/>
    </xf>
    <xf numFmtId="0" fontId="1" fillId="0" borderId="41" xfId="0" applyFont="1" applyFill="1" applyBorder="1" applyAlignment="1" applyProtection="1">
      <alignment horizontal="left" vertical="center"/>
    </xf>
    <xf numFmtId="0" fontId="1" fillId="0" borderId="42" xfId="0" applyFont="1" applyFill="1" applyBorder="1" applyAlignment="1" applyProtection="1">
      <alignment horizontal="left" vertical="center"/>
    </xf>
    <xf numFmtId="0" fontId="3" fillId="0" borderId="0" xfId="0" applyFont="1" applyAlignment="1" applyProtection="1">
      <alignment horizontal="center" vertical="center"/>
    </xf>
    <xf numFmtId="0" fontId="10" fillId="0" borderId="12" xfId="0" applyFont="1" applyBorder="1" applyAlignment="1" applyProtection="1">
      <alignment horizontal="left" vertical="top" wrapText="1"/>
    </xf>
    <xf numFmtId="0" fontId="10" fillId="0" borderId="2" xfId="0" applyFont="1" applyBorder="1" applyAlignment="1" applyProtection="1">
      <alignment horizontal="left" vertical="top" wrapText="1"/>
    </xf>
    <xf numFmtId="0" fontId="10" fillId="0" borderId="21" xfId="0" applyFont="1" applyBorder="1" applyAlignment="1" applyProtection="1">
      <alignment horizontal="left" vertical="top" wrapText="1"/>
    </xf>
    <xf numFmtId="0" fontId="10" fillId="0" borderId="22" xfId="0" applyFont="1" applyBorder="1" applyAlignment="1" applyProtection="1">
      <alignment horizontal="left" vertical="top" wrapText="1"/>
    </xf>
    <xf numFmtId="0" fontId="10" fillId="0" borderId="23" xfId="0" applyFont="1" applyBorder="1" applyAlignment="1" applyProtection="1">
      <alignment horizontal="left" vertical="top" wrapText="1"/>
    </xf>
    <xf numFmtId="0" fontId="12" fillId="0" borderId="24" xfId="1" applyFont="1" applyBorder="1" applyProtection="1"/>
    <xf numFmtId="0" fontId="12" fillId="0" borderId="0" xfId="1" applyFont="1" applyBorder="1" applyProtection="1"/>
    <xf numFmtId="0" fontId="12" fillId="0" borderId="15" xfId="1" applyFont="1" applyBorder="1" applyProtection="1"/>
    <xf numFmtId="0" fontId="2" fillId="0" borderId="6"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10" fillId="0" borderId="24" xfId="0" applyFont="1" applyBorder="1" applyAlignment="1" applyProtection="1">
      <alignment horizontal="left" vertical="top" wrapText="1"/>
    </xf>
    <xf numFmtId="0" fontId="10" fillId="0" borderId="0" xfId="0" applyFont="1" applyBorder="1" applyAlignment="1" applyProtection="1">
      <alignment horizontal="left" vertical="top" wrapText="1"/>
    </xf>
    <xf numFmtId="0" fontId="10" fillId="0" borderId="15" xfId="0" applyFont="1" applyBorder="1" applyAlignment="1" applyProtection="1">
      <alignment horizontal="left" vertical="top" wrapText="1"/>
    </xf>
    <xf numFmtId="0" fontId="10" fillId="0" borderId="25" xfId="0" applyFont="1" applyBorder="1" applyAlignment="1" applyProtection="1">
      <alignment horizontal="left" vertical="top" wrapText="1"/>
    </xf>
    <xf numFmtId="0" fontId="10" fillId="0" borderId="26" xfId="0" applyFont="1" applyBorder="1" applyAlignment="1" applyProtection="1">
      <alignment horizontal="left" vertical="top" wrapText="1"/>
    </xf>
    <xf numFmtId="0" fontId="10" fillId="0" borderId="27" xfId="0" applyFont="1" applyBorder="1" applyAlignment="1" applyProtection="1">
      <alignment horizontal="left" vertical="top" wrapText="1"/>
    </xf>
    <xf numFmtId="0" fontId="1" fillId="0" borderId="2" xfId="0" applyFont="1" applyFill="1" applyBorder="1" applyAlignment="1" applyProtection="1">
      <alignment horizontal="left" vertical="center"/>
      <protection locked="0"/>
    </xf>
    <xf numFmtId="0" fontId="1" fillId="0" borderId="1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xf>
    <xf numFmtId="0" fontId="1" fillId="0" borderId="12" xfId="0" applyFont="1" applyFill="1" applyBorder="1" applyAlignment="1" applyProtection="1">
      <alignment horizontal="left" vertical="center"/>
    </xf>
    <xf numFmtId="0" fontId="1" fillId="0" borderId="2" xfId="0" applyFont="1" applyFill="1" applyBorder="1" applyAlignment="1" applyProtection="1">
      <alignment horizontal="left" vertical="center"/>
    </xf>
    <xf numFmtId="0" fontId="2" fillId="0" borderId="3" xfId="0" applyFont="1" applyBorder="1" applyAlignment="1" applyProtection="1">
      <alignment horizontal="center" vertical="center" wrapText="1"/>
    </xf>
    <xf numFmtId="0" fontId="2" fillId="0" borderId="34" xfId="0" applyFont="1" applyFill="1" applyBorder="1" applyAlignment="1" applyProtection="1">
      <alignment horizontal="center" vertical="center"/>
    </xf>
    <xf numFmtId="0" fontId="2" fillId="0" borderId="36" xfId="0" applyFont="1" applyFill="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164" fontId="1" fillId="0" borderId="33" xfId="0" applyNumberFormat="1" applyFont="1" applyFill="1" applyBorder="1" applyAlignment="1" applyProtection="1">
      <alignment horizontal="center" vertical="center" wrapText="1"/>
      <protection locked="0"/>
    </xf>
    <xf numFmtId="0" fontId="10" fillId="0" borderId="1" xfId="0" applyFont="1" applyBorder="1" applyAlignment="1">
      <alignment horizontal="left" vertical="top" wrapText="1"/>
    </xf>
    <xf numFmtId="0" fontId="10" fillId="0" borderId="12" xfId="0" applyFont="1" applyBorder="1" applyAlignment="1">
      <alignment horizontal="left" vertical="top" wrapText="1"/>
    </xf>
    <xf numFmtId="0" fontId="10" fillId="0" borderId="2" xfId="0" applyFont="1" applyBorder="1" applyAlignment="1">
      <alignment horizontal="left" vertical="top" wrapText="1"/>
    </xf>
    <xf numFmtId="164" fontId="1" fillId="0" borderId="3" xfId="0" applyNumberFormat="1" applyFont="1" applyFill="1" applyBorder="1" applyAlignment="1" applyProtection="1">
      <alignment horizontal="center" vertical="center" wrapText="1"/>
      <protection locked="0"/>
    </xf>
    <xf numFmtId="164" fontId="1" fillId="0" borderId="6" xfId="0" applyNumberFormat="1" applyFont="1" applyFill="1" applyBorder="1" applyAlignment="1" applyProtection="1">
      <alignment horizontal="center" vertical="center" wrapText="1"/>
      <protection locked="0"/>
    </xf>
    <xf numFmtId="164" fontId="1" fillId="0" borderId="8" xfId="0" applyNumberFormat="1" applyFont="1" applyFill="1" applyBorder="1" applyAlignment="1" applyProtection="1">
      <alignment horizontal="center" vertical="center" wrapText="1"/>
      <protection locked="0"/>
    </xf>
    <xf numFmtId="0" fontId="1" fillId="0" borderId="7" xfId="0" applyFont="1" applyBorder="1" applyAlignment="1" applyProtection="1">
      <alignment horizontal="left" vertical="center" wrapText="1"/>
      <protection locked="0"/>
    </xf>
    <xf numFmtId="0" fontId="10" fillId="0" borderId="1" xfId="0" applyFont="1" applyFill="1" applyBorder="1" applyAlignment="1" applyProtection="1">
      <alignment horizontal="left" vertical="top" wrapText="1"/>
    </xf>
    <xf numFmtId="0" fontId="10" fillId="0" borderId="12" xfId="0" applyFont="1" applyFill="1" applyBorder="1" applyAlignment="1" applyProtection="1">
      <alignment horizontal="left" vertical="top" wrapText="1"/>
    </xf>
    <xf numFmtId="0" fontId="10" fillId="0" borderId="2" xfId="0" applyFont="1" applyFill="1" applyBorder="1" applyAlignment="1" applyProtection="1">
      <alignment horizontal="left" vertical="top" wrapText="1"/>
    </xf>
  </cellXfs>
  <cellStyles count="2">
    <cellStyle name="Hyperlink" xfId="1" builtinId="8"/>
    <cellStyle name="Normal" xfId="0" builtinId="0"/>
  </cellStyles>
  <dxfs count="89">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9" tint="0.39994506668294322"/>
        </patternFill>
      </fill>
    </dxf>
    <dxf>
      <fill>
        <patternFill patternType="gray0625">
          <bgColor rgb="FFFF0000"/>
        </patternFill>
      </fill>
    </dxf>
    <dxf>
      <fill>
        <patternFill>
          <bgColor theme="9" tint="0.39994506668294322"/>
        </patternFill>
      </fill>
    </dxf>
    <dxf>
      <fill>
        <patternFill patternType="gray0625">
          <bgColor rgb="FFFF00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CE4D6"/>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gray0625">
          <bgColor rgb="FFFF0000"/>
        </patternFill>
      </fill>
    </dxf>
    <dxf>
      <fill>
        <patternFill>
          <bgColor theme="9" tint="0.3999450666829432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FCE4D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7" Type="http://schemas.openxmlformats.org/officeDocument/2006/relationships/comments" Target="../comments1.xml"/><Relationship Id="rId2" Type="http://schemas.openxmlformats.org/officeDocument/2006/relationships/printerSettings" Target="../printerSettings/printerSettings1.bin"/><Relationship Id="rId1" Type="http://schemas.openxmlformats.org/officeDocument/2006/relationships/hyperlink" Target="https://www.innosuisse.ch/inno/en/home/start-your-innovation-project/innovation-projects/project-reporting.html" TargetMode="External"/><Relationship Id="rId6" Type="http://schemas.openxmlformats.org/officeDocument/2006/relationships/vmlDrawing" Target="../drawings/vmlDrawing2.vml"/><Relationship Id="rId5" Type="http://schemas.openxmlformats.org/officeDocument/2006/relationships/vmlDrawing" Target="../drawings/vmlDrawing1.vml"/><Relationship Id="rId4" Type="http://schemas.openxmlformats.org/officeDocument/2006/relationships/customProperty" Target="../customProperty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53"/>
  <sheetViews>
    <sheetView showGridLines="0" tabSelected="1" zoomScaleNormal="100" workbookViewId="0">
      <selection sqref="A1:H1"/>
    </sheetView>
  </sheetViews>
  <sheetFormatPr defaultColWidth="11" defaultRowHeight="12.75" x14ac:dyDescent="0.2"/>
  <cols>
    <col min="1" max="1" width="24.625" style="1" customWidth="1"/>
    <col min="2" max="3" width="16.625" style="1" customWidth="1"/>
    <col min="4" max="5" width="8.625" style="1" customWidth="1"/>
    <col min="6" max="6" width="16.625" style="1" customWidth="1"/>
    <col min="7" max="7" width="9.25" style="1" customWidth="1"/>
    <col min="8" max="8" width="8.625" style="1" customWidth="1"/>
    <col min="9" max="16384" width="11" style="1"/>
  </cols>
  <sheetData>
    <row r="1" spans="1:8" ht="24.95" customHeight="1" x14ac:dyDescent="0.2">
      <c r="A1" s="182" t="s">
        <v>85</v>
      </c>
      <c r="B1" s="182"/>
      <c r="C1" s="182"/>
      <c r="D1" s="182"/>
      <c r="E1" s="182"/>
      <c r="F1" s="182"/>
      <c r="G1" s="182"/>
      <c r="H1" s="182"/>
    </row>
    <row r="2" spans="1:8" ht="15" customHeight="1" thickBot="1" x14ac:dyDescent="0.25">
      <c r="A2" s="14"/>
      <c r="B2" s="14"/>
      <c r="C2" s="14"/>
      <c r="D2" s="14"/>
      <c r="E2" s="14"/>
      <c r="F2" s="14"/>
      <c r="G2" s="14"/>
      <c r="H2" s="14"/>
    </row>
    <row r="3" spans="1:8" ht="20.100000000000001" customHeight="1" x14ac:dyDescent="0.2">
      <c r="A3" s="96" t="s">
        <v>46</v>
      </c>
      <c r="B3" s="96"/>
      <c r="C3" s="96"/>
      <c r="D3" s="96"/>
      <c r="E3" s="96"/>
      <c r="F3" s="96"/>
      <c r="G3" s="96"/>
      <c r="H3" s="96"/>
    </row>
    <row r="4" spans="1:8" ht="9.9499999999999993" customHeight="1" x14ac:dyDescent="0.2">
      <c r="A4" s="14"/>
      <c r="B4" s="14"/>
      <c r="C4" s="14"/>
      <c r="D4" s="14"/>
      <c r="E4" s="14"/>
      <c r="F4" s="14"/>
      <c r="G4" s="14"/>
      <c r="H4" s="14"/>
    </row>
    <row r="5" spans="1:8" ht="15" customHeight="1" x14ac:dyDescent="0.2">
      <c r="A5" s="32" t="s">
        <v>62</v>
      </c>
      <c r="B5" s="23"/>
      <c r="C5" s="33"/>
      <c r="D5" s="34"/>
      <c r="E5" s="35"/>
      <c r="F5" s="32" t="s">
        <v>9</v>
      </c>
      <c r="G5" s="15"/>
      <c r="H5" s="36"/>
    </row>
    <row r="6" spans="1:8" ht="15" customHeight="1" x14ac:dyDescent="0.2">
      <c r="A6" s="32" t="s">
        <v>63</v>
      </c>
      <c r="B6" s="23"/>
      <c r="C6" s="14"/>
      <c r="D6" s="14"/>
      <c r="E6" s="14"/>
      <c r="F6" s="32" t="s">
        <v>6</v>
      </c>
      <c r="G6" s="64"/>
      <c r="H6" s="36" t="s">
        <v>8</v>
      </c>
    </row>
    <row r="7" spans="1:8" ht="15" customHeight="1" x14ac:dyDescent="0.2">
      <c r="A7" s="14"/>
      <c r="B7" s="14"/>
      <c r="C7" s="14"/>
      <c r="D7" s="14"/>
      <c r="E7" s="14"/>
      <c r="F7" s="32" t="s">
        <v>44</v>
      </c>
      <c r="G7" s="65" t="str">
        <f ca="1">IF(G5="","",DATEDIF(G5,TODAY(),"m"))</f>
        <v/>
      </c>
      <c r="H7" s="36" t="s">
        <v>8</v>
      </c>
    </row>
    <row r="8" spans="1:8" ht="15" customHeight="1" x14ac:dyDescent="0.2">
      <c r="A8" s="14"/>
      <c r="B8" s="14"/>
      <c r="C8" s="14"/>
      <c r="D8" s="14"/>
      <c r="E8" s="14"/>
      <c r="F8" s="14"/>
      <c r="G8" s="14"/>
      <c r="H8" s="14"/>
    </row>
    <row r="9" spans="1:8" ht="15" customHeight="1" x14ac:dyDescent="0.2">
      <c r="A9" s="32" t="s">
        <v>7</v>
      </c>
      <c r="B9" s="147"/>
      <c r="C9" s="148"/>
      <c r="D9" s="148"/>
      <c r="E9" s="148"/>
      <c r="F9" s="148"/>
      <c r="G9" s="148"/>
      <c r="H9" s="200"/>
    </row>
    <row r="10" spans="1:8" ht="15" customHeight="1" x14ac:dyDescent="0.2">
      <c r="A10" s="14"/>
      <c r="B10" s="14"/>
      <c r="C10" s="14"/>
      <c r="D10" s="14"/>
      <c r="E10" s="14"/>
      <c r="F10" s="14"/>
      <c r="G10" s="14"/>
      <c r="H10" s="14"/>
    </row>
    <row r="11" spans="1:8" ht="15" customHeight="1" x14ac:dyDescent="0.2">
      <c r="A11" s="32" t="s">
        <v>27</v>
      </c>
      <c r="B11" s="147"/>
      <c r="C11" s="148"/>
      <c r="D11" s="148"/>
      <c r="E11" s="148"/>
      <c r="F11" s="148"/>
      <c r="G11" s="148"/>
      <c r="H11" s="200"/>
    </row>
    <row r="12" spans="1:8" ht="15" customHeight="1" x14ac:dyDescent="0.2">
      <c r="A12" s="32"/>
      <c r="B12" s="14"/>
      <c r="C12" s="14"/>
      <c r="D12" s="14"/>
      <c r="E12" s="14"/>
      <c r="F12" s="14"/>
      <c r="G12" s="14"/>
      <c r="H12" s="14"/>
    </row>
    <row r="13" spans="1:8" ht="15" customHeight="1" x14ac:dyDescent="0.2">
      <c r="A13" s="32" t="s">
        <v>28</v>
      </c>
      <c r="B13" s="147"/>
      <c r="C13" s="148"/>
      <c r="D13" s="148"/>
      <c r="E13" s="148"/>
      <c r="F13" s="148"/>
      <c r="G13" s="148"/>
      <c r="H13" s="200"/>
    </row>
    <row r="14" spans="1:8" ht="15" customHeight="1" x14ac:dyDescent="0.2">
      <c r="A14" s="32"/>
      <c r="B14" s="14"/>
      <c r="C14" s="14"/>
      <c r="D14" s="14"/>
      <c r="E14" s="14"/>
      <c r="F14" s="14"/>
      <c r="G14" s="14"/>
      <c r="H14" s="14"/>
    </row>
    <row r="15" spans="1:8" ht="102" customHeight="1" x14ac:dyDescent="0.2">
      <c r="A15" s="37" t="s">
        <v>22</v>
      </c>
      <c r="B15" s="185" t="s">
        <v>111</v>
      </c>
      <c r="C15" s="186"/>
      <c r="D15" s="186"/>
      <c r="E15" s="186"/>
      <c r="F15" s="186"/>
      <c r="G15" s="186"/>
      <c r="H15" s="187"/>
    </row>
    <row r="16" spans="1:8" ht="15" customHeight="1" x14ac:dyDescent="0.2">
      <c r="A16" s="32"/>
      <c r="B16" s="188" t="s">
        <v>107</v>
      </c>
      <c r="C16" s="189"/>
      <c r="D16" s="189"/>
      <c r="E16" s="189"/>
      <c r="F16" s="189"/>
      <c r="G16" s="189"/>
      <c r="H16" s="190"/>
    </row>
    <row r="17" spans="1:8" ht="254.25" customHeight="1" x14ac:dyDescent="0.2">
      <c r="A17" s="32"/>
      <c r="B17" s="194" t="s">
        <v>109</v>
      </c>
      <c r="C17" s="195"/>
      <c r="D17" s="195"/>
      <c r="E17" s="195"/>
      <c r="F17" s="195"/>
      <c r="G17" s="195"/>
      <c r="H17" s="196"/>
    </row>
    <row r="18" spans="1:8" ht="11.25" customHeight="1" x14ac:dyDescent="0.2">
      <c r="A18" s="32"/>
      <c r="B18" s="194"/>
      <c r="C18" s="195"/>
      <c r="D18" s="195"/>
      <c r="E18" s="195"/>
      <c r="F18" s="195"/>
      <c r="G18" s="195"/>
      <c r="H18" s="196"/>
    </row>
    <row r="19" spans="1:8" ht="9" customHeight="1" x14ac:dyDescent="0.2">
      <c r="A19" s="32"/>
      <c r="B19" s="197"/>
      <c r="C19" s="198"/>
      <c r="D19" s="198"/>
      <c r="E19" s="198"/>
      <c r="F19" s="198"/>
      <c r="G19" s="198"/>
      <c r="H19" s="199"/>
    </row>
    <row r="20" spans="1:8" ht="15" customHeight="1" thickBot="1" x14ac:dyDescent="0.25">
      <c r="A20" s="14"/>
      <c r="B20" s="14"/>
      <c r="C20" s="14"/>
      <c r="D20" s="14"/>
      <c r="E20" s="14"/>
      <c r="F20" s="14"/>
      <c r="G20" s="14"/>
      <c r="H20" s="14"/>
    </row>
    <row r="21" spans="1:8" ht="20.100000000000001" customHeight="1" x14ac:dyDescent="0.2">
      <c r="A21" s="96" t="s">
        <v>87</v>
      </c>
      <c r="B21" s="96"/>
      <c r="C21" s="96"/>
      <c r="D21" s="96"/>
      <c r="E21" s="96"/>
      <c r="F21" s="96"/>
      <c r="G21" s="96"/>
      <c r="H21" s="96"/>
    </row>
    <row r="22" spans="1:8" ht="9.9499999999999993" customHeight="1" x14ac:dyDescent="0.2">
      <c r="A22" s="21"/>
      <c r="B22" s="21"/>
      <c r="C22" s="21"/>
      <c r="D22" s="21"/>
      <c r="E22" s="21"/>
      <c r="F22" s="21"/>
      <c r="G22" s="21"/>
      <c r="H22" s="21"/>
    </row>
    <row r="23" spans="1:8" ht="99.95" customHeight="1" x14ac:dyDescent="0.2">
      <c r="A23" s="37" t="s">
        <v>45</v>
      </c>
      <c r="B23" s="176"/>
      <c r="C23" s="177"/>
      <c r="D23" s="177"/>
      <c r="E23" s="177"/>
      <c r="F23" s="177"/>
      <c r="G23" s="177"/>
      <c r="H23" s="178"/>
    </row>
    <row r="24" spans="1:8" ht="15" customHeight="1" thickBot="1" x14ac:dyDescent="0.25">
      <c r="A24" s="14"/>
      <c r="B24" s="14"/>
      <c r="C24" s="14"/>
      <c r="D24" s="14"/>
      <c r="E24" s="14"/>
      <c r="F24" s="14"/>
      <c r="G24" s="14"/>
      <c r="H24" s="14"/>
    </row>
    <row r="25" spans="1:8" ht="20.100000000000001" customHeight="1" x14ac:dyDescent="0.2">
      <c r="A25" s="96" t="s">
        <v>61</v>
      </c>
      <c r="B25" s="96"/>
      <c r="C25" s="96"/>
      <c r="D25" s="96"/>
      <c r="E25" s="96"/>
      <c r="F25" s="96"/>
      <c r="G25" s="96"/>
      <c r="H25" s="96"/>
    </row>
    <row r="26" spans="1:8" ht="9.9499999999999993" customHeight="1" x14ac:dyDescent="0.2">
      <c r="A26" s="63"/>
      <c r="B26" s="63"/>
      <c r="C26" s="63"/>
      <c r="D26" s="63"/>
      <c r="E26" s="63"/>
      <c r="F26" s="63"/>
      <c r="G26" s="63"/>
      <c r="H26" s="63"/>
    </row>
    <row r="27" spans="1:8" ht="29.25" customHeight="1" x14ac:dyDescent="0.2">
      <c r="A27" s="78"/>
      <c r="B27" s="211" t="s">
        <v>110</v>
      </c>
      <c r="C27" s="212"/>
      <c r="D27" s="212"/>
      <c r="E27" s="212"/>
      <c r="F27" s="212"/>
      <c r="G27" s="212"/>
      <c r="H27" s="213"/>
    </row>
    <row r="28" spans="1:8" ht="15" customHeight="1" thickBot="1" x14ac:dyDescent="0.25">
      <c r="A28" s="78"/>
      <c r="B28" s="78"/>
      <c r="C28" s="78"/>
      <c r="D28" s="78"/>
      <c r="E28" s="78"/>
      <c r="F28" s="78"/>
      <c r="G28" s="78"/>
      <c r="H28" s="78"/>
    </row>
    <row r="29" spans="1:8" ht="20.100000000000001" customHeight="1" x14ac:dyDescent="0.2">
      <c r="A29" s="96" t="s">
        <v>64</v>
      </c>
      <c r="B29" s="96"/>
      <c r="C29" s="96"/>
      <c r="D29" s="96"/>
      <c r="E29" s="96"/>
      <c r="F29" s="96"/>
      <c r="G29" s="96"/>
      <c r="H29" s="96"/>
    </row>
    <row r="30" spans="1:8" ht="9.9499999999999993" customHeight="1" x14ac:dyDescent="0.2">
      <c r="A30" s="21"/>
      <c r="B30" s="21"/>
      <c r="C30" s="21"/>
      <c r="D30" s="21"/>
      <c r="E30" s="21"/>
      <c r="F30" s="21"/>
      <c r="G30" s="21"/>
      <c r="H30" s="21"/>
    </row>
    <row r="31" spans="1:8" ht="108.95" customHeight="1" x14ac:dyDescent="0.2">
      <c r="A31" s="37" t="s">
        <v>22</v>
      </c>
      <c r="B31" s="84" t="s">
        <v>88</v>
      </c>
      <c r="C31" s="183"/>
      <c r="D31" s="183"/>
      <c r="E31" s="183"/>
      <c r="F31" s="183"/>
      <c r="G31" s="183"/>
      <c r="H31" s="184"/>
    </row>
    <row r="32" spans="1:8" ht="15" customHeight="1" x14ac:dyDescent="0.2">
      <c r="A32" s="21"/>
      <c r="B32" s="39"/>
      <c r="C32" s="39"/>
      <c r="D32" s="39"/>
      <c r="E32" s="39"/>
      <c r="F32" s="39"/>
      <c r="G32" s="39"/>
      <c r="H32" s="39"/>
    </row>
    <row r="33" spans="1:8" ht="15" customHeight="1" x14ac:dyDescent="0.2">
      <c r="A33" s="32" t="s">
        <v>27</v>
      </c>
      <c r="B33" s="179" t="str">
        <f>IF(B11="","",B11)</f>
        <v/>
      </c>
      <c r="C33" s="180"/>
      <c r="D33" s="180"/>
      <c r="E33" s="180"/>
      <c r="F33" s="180"/>
      <c r="G33" s="180"/>
      <c r="H33" s="181"/>
    </row>
    <row r="34" spans="1:8" ht="35.1" customHeight="1" x14ac:dyDescent="0.2">
      <c r="A34" s="40"/>
      <c r="B34" s="205" t="s">
        <v>15</v>
      </c>
      <c r="C34" s="205"/>
      <c r="D34" s="150" t="s">
        <v>58</v>
      </c>
      <c r="E34" s="152"/>
      <c r="F34" s="191" t="s">
        <v>59</v>
      </c>
      <c r="G34" s="192"/>
      <c r="H34" s="193"/>
    </row>
    <row r="35" spans="1:8" ht="35.1" customHeight="1" x14ac:dyDescent="0.2">
      <c r="A35" s="41" t="s">
        <v>16</v>
      </c>
      <c r="B35" s="42" t="s">
        <v>17</v>
      </c>
      <c r="C35" s="42" t="s">
        <v>86</v>
      </c>
      <c r="D35" s="151"/>
      <c r="E35" s="153"/>
      <c r="F35" s="42" t="s">
        <v>17</v>
      </c>
      <c r="G35" s="126" t="s">
        <v>86</v>
      </c>
      <c r="H35" s="116"/>
    </row>
    <row r="36" spans="1:8" ht="15" customHeight="1" x14ac:dyDescent="0.2">
      <c r="A36" s="40" t="s">
        <v>4</v>
      </c>
      <c r="B36" s="27"/>
      <c r="C36" s="27"/>
      <c r="D36" s="6"/>
      <c r="E36" s="56"/>
      <c r="F36" s="16">
        <f>(B36*D36)</f>
        <v>0</v>
      </c>
      <c r="G36" s="127">
        <f>(C36*D36)</f>
        <v>0</v>
      </c>
      <c r="H36" s="128"/>
    </row>
    <row r="37" spans="1:8" ht="15" customHeight="1" x14ac:dyDescent="0.2">
      <c r="A37" s="40" t="s">
        <v>11</v>
      </c>
      <c r="B37" s="27"/>
      <c r="C37" s="27"/>
      <c r="D37" s="6"/>
      <c r="E37" s="56"/>
      <c r="F37" s="16">
        <f t="shared" ref="F37:F40" si="0">(B37*D37)</f>
        <v>0</v>
      </c>
      <c r="G37" s="127">
        <f t="shared" ref="G37:G40" si="1">(C37*D37)</f>
        <v>0</v>
      </c>
      <c r="H37" s="128"/>
    </row>
    <row r="38" spans="1:8" ht="15" customHeight="1" x14ac:dyDescent="0.2">
      <c r="A38" s="40" t="s">
        <v>12</v>
      </c>
      <c r="B38" s="27"/>
      <c r="C38" s="27"/>
      <c r="D38" s="6"/>
      <c r="E38" s="56"/>
      <c r="F38" s="16">
        <f t="shared" si="0"/>
        <v>0</v>
      </c>
      <c r="G38" s="127">
        <f t="shared" si="1"/>
        <v>0</v>
      </c>
      <c r="H38" s="128"/>
    </row>
    <row r="39" spans="1:8" ht="15" customHeight="1" x14ac:dyDescent="0.2">
      <c r="A39" s="40" t="s">
        <v>10</v>
      </c>
      <c r="B39" s="27"/>
      <c r="C39" s="27"/>
      <c r="D39" s="6"/>
      <c r="E39" s="56"/>
      <c r="F39" s="16">
        <f t="shared" si="0"/>
        <v>0</v>
      </c>
      <c r="G39" s="127">
        <f t="shared" si="1"/>
        <v>0</v>
      </c>
      <c r="H39" s="128"/>
    </row>
    <row r="40" spans="1:8" ht="15" customHeight="1" x14ac:dyDescent="0.2">
      <c r="A40" s="40" t="s">
        <v>13</v>
      </c>
      <c r="B40" s="27"/>
      <c r="C40" s="27"/>
      <c r="D40" s="6"/>
      <c r="E40" s="56"/>
      <c r="F40" s="16">
        <f t="shared" si="0"/>
        <v>0</v>
      </c>
      <c r="G40" s="127">
        <f t="shared" si="1"/>
        <v>0</v>
      </c>
      <c r="H40" s="128"/>
    </row>
    <row r="41" spans="1:8" ht="15" customHeight="1" x14ac:dyDescent="0.2">
      <c r="A41" s="40" t="s">
        <v>14</v>
      </c>
      <c r="B41" s="27"/>
      <c r="C41" s="27"/>
      <c r="D41" s="6"/>
      <c r="E41" s="56"/>
      <c r="F41" s="16">
        <f>(B41*D41)</f>
        <v>0</v>
      </c>
      <c r="G41" s="127">
        <f>(C41*D41)</f>
        <v>0</v>
      </c>
      <c r="H41" s="128"/>
    </row>
    <row r="42" spans="1:8" ht="30" customHeight="1" x14ac:dyDescent="0.2">
      <c r="A42" s="43" t="s">
        <v>5</v>
      </c>
      <c r="B42" s="5">
        <f>SUM(B36:B41)</f>
        <v>0</v>
      </c>
      <c r="C42" s="5">
        <f>SUM(C36:C41)</f>
        <v>0</v>
      </c>
      <c r="D42" s="154" t="s">
        <v>60</v>
      </c>
      <c r="E42" s="155"/>
      <c r="F42" s="16">
        <f>SUM(F36:F41)</f>
        <v>0</v>
      </c>
      <c r="G42" s="127">
        <f>SUM(G36:G41)</f>
        <v>0</v>
      </c>
      <c r="H42" s="128"/>
    </row>
    <row r="43" spans="1:8" ht="30" customHeight="1" x14ac:dyDescent="0.2">
      <c r="A43" s="32"/>
      <c r="B43" s="14"/>
      <c r="C43" s="14"/>
      <c r="D43" s="154" t="s">
        <v>81</v>
      </c>
      <c r="E43" s="155"/>
      <c r="F43" s="30">
        <f>F42*1.2</f>
        <v>0</v>
      </c>
      <c r="G43" s="94">
        <f>G42*1.2</f>
        <v>0</v>
      </c>
      <c r="H43" s="95"/>
    </row>
    <row r="44" spans="1:8" ht="15" customHeight="1" thickBot="1" x14ac:dyDescent="0.25">
      <c r="A44" s="32"/>
      <c r="B44" s="14"/>
      <c r="C44" s="14"/>
      <c r="D44" s="14"/>
      <c r="E44" s="14"/>
      <c r="F44" s="14"/>
      <c r="G44" s="14"/>
      <c r="H44" s="14"/>
    </row>
    <row r="45" spans="1:8" ht="20.100000000000001" customHeight="1" x14ac:dyDescent="0.2">
      <c r="A45" s="96" t="s">
        <v>65</v>
      </c>
      <c r="B45" s="96"/>
      <c r="C45" s="96"/>
      <c r="D45" s="96"/>
      <c r="E45" s="96"/>
      <c r="F45" s="96"/>
      <c r="G45" s="96"/>
      <c r="H45" s="96"/>
    </row>
    <row r="46" spans="1:8" ht="9.9499999999999993" customHeight="1" x14ac:dyDescent="0.2">
      <c r="A46" s="32"/>
      <c r="B46" s="14"/>
      <c r="C46" s="14"/>
      <c r="D46" s="14"/>
      <c r="E46" s="14"/>
      <c r="F46" s="14"/>
      <c r="G46" s="14"/>
      <c r="H46" s="14"/>
    </row>
    <row r="47" spans="1:8" ht="26.25" customHeight="1" x14ac:dyDescent="0.2">
      <c r="A47" s="37" t="s">
        <v>22</v>
      </c>
      <c r="B47" s="84" t="s">
        <v>89</v>
      </c>
      <c r="C47" s="157"/>
      <c r="D47" s="157"/>
      <c r="E47" s="157"/>
      <c r="F47" s="157"/>
      <c r="G47" s="157"/>
      <c r="H47" s="158"/>
    </row>
    <row r="48" spans="1:8" ht="15" customHeight="1" x14ac:dyDescent="0.2">
      <c r="A48" s="32"/>
      <c r="B48" s="14"/>
      <c r="C48" s="14"/>
      <c r="D48" s="14"/>
      <c r="E48" s="14"/>
      <c r="F48" s="14"/>
      <c r="G48" s="14"/>
      <c r="H48" s="14"/>
    </row>
    <row r="49" spans="1:8" ht="30" customHeight="1" x14ac:dyDescent="0.2">
      <c r="A49" s="139" t="s">
        <v>70</v>
      </c>
      <c r="B49" s="139"/>
      <c r="C49" s="44" t="s">
        <v>36</v>
      </c>
      <c r="D49" s="139" t="s">
        <v>37</v>
      </c>
      <c r="E49" s="139"/>
      <c r="F49" s="139"/>
      <c r="G49" s="139" t="s">
        <v>93</v>
      </c>
      <c r="H49" s="139"/>
    </row>
    <row r="50" spans="1:8" ht="15" customHeight="1" x14ac:dyDescent="0.2">
      <c r="A50" s="121"/>
      <c r="B50" s="121"/>
      <c r="C50" s="24"/>
      <c r="D50" s="156"/>
      <c r="E50" s="156"/>
      <c r="F50" s="156"/>
      <c r="G50" s="136"/>
      <c r="H50" s="136"/>
    </row>
    <row r="51" spans="1:8" ht="15" customHeight="1" x14ac:dyDescent="0.2">
      <c r="A51" s="121"/>
      <c r="B51" s="121"/>
      <c r="C51" s="24"/>
      <c r="D51" s="156"/>
      <c r="E51" s="156"/>
      <c r="F51" s="156"/>
      <c r="G51" s="136"/>
      <c r="H51" s="136"/>
    </row>
    <row r="52" spans="1:8" ht="15" customHeight="1" x14ac:dyDescent="0.2">
      <c r="A52" s="121"/>
      <c r="B52" s="121"/>
      <c r="C52" s="24"/>
      <c r="D52" s="156"/>
      <c r="E52" s="156"/>
      <c r="F52" s="156"/>
      <c r="G52" s="136"/>
      <c r="H52" s="136"/>
    </row>
    <row r="53" spans="1:8" ht="15" customHeight="1" x14ac:dyDescent="0.2">
      <c r="A53" s="121"/>
      <c r="B53" s="121"/>
      <c r="C53" s="24"/>
      <c r="D53" s="156"/>
      <c r="E53" s="156"/>
      <c r="F53" s="156"/>
      <c r="G53" s="136"/>
      <c r="H53" s="136"/>
    </row>
    <row r="54" spans="1:8" ht="15" customHeight="1" x14ac:dyDescent="0.2">
      <c r="A54" s="121"/>
      <c r="B54" s="121"/>
      <c r="C54" s="24"/>
      <c r="D54" s="156"/>
      <c r="E54" s="156"/>
      <c r="F54" s="156"/>
      <c r="G54" s="136"/>
      <c r="H54" s="136"/>
    </row>
    <row r="55" spans="1:8" ht="15" customHeight="1" x14ac:dyDescent="0.2">
      <c r="A55" s="121"/>
      <c r="B55" s="121"/>
      <c r="C55" s="24"/>
      <c r="D55" s="156"/>
      <c r="E55" s="156"/>
      <c r="F55" s="156"/>
      <c r="G55" s="136"/>
      <c r="H55" s="136"/>
    </row>
    <row r="56" spans="1:8" ht="30" customHeight="1" x14ac:dyDescent="0.2">
      <c r="A56" s="137"/>
      <c r="B56" s="138"/>
      <c r="C56" s="138"/>
      <c r="D56" s="149" t="s">
        <v>96</v>
      </c>
      <c r="E56" s="149"/>
      <c r="F56" s="149"/>
      <c r="G56" s="79">
        <f>SUM(G50:H55)</f>
        <v>0</v>
      </c>
      <c r="H56" s="79"/>
    </row>
    <row r="57" spans="1:8" ht="15" customHeight="1" thickBot="1" x14ac:dyDescent="0.25">
      <c r="A57" s="32"/>
      <c r="B57" s="14"/>
      <c r="C57" s="14"/>
      <c r="D57" s="14"/>
      <c r="E57" s="14"/>
      <c r="F57" s="14"/>
      <c r="G57" s="14"/>
      <c r="H57" s="14"/>
    </row>
    <row r="58" spans="1:8" ht="20.100000000000001" customHeight="1" x14ac:dyDescent="0.2">
      <c r="A58" s="96" t="s">
        <v>66</v>
      </c>
      <c r="B58" s="96"/>
      <c r="C58" s="96"/>
      <c r="D58" s="96"/>
      <c r="E58" s="96"/>
      <c r="F58" s="96"/>
      <c r="G58" s="96"/>
      <c r="H58" s="96"/>
    </row>
    <row r="59" spans="1:8" ht="9.9499999999999993" customHeight="1" x14ac:dyDescent="0.2">
      <c r="A59" s="21"/>
      <c r="B59" s="21"/>
      <c r="C59" s="21"/>
      <c r="D59" s="21"/>
      <c r="E59" s="21"/>
      <c r="F59" s="21"/>
      <c r="G59" s="21"/>
      <c r="H59" s="21"/>
    </row>
    <row r="60" spans="1:8" ht="111" customHeight="1" x14ac:dyDescent="0.2">
      <c r="A60" s="37" t="s">
        <v>22</v>
      </c>
      <c r="B60" s="84" t="s">
        <v>91</v>
      </c>
      <c r="C60" s="157"/>
      <c r="D60" s="157"/>
      <c r="E60" s="157"/>
      <c r="F60" s="157"/>
      <c r="G60" s="157"/>
      <c r="H60" s="158"/>
    </row>
    <row r="61" spans="1:8" ht="15" customHeight="1" x14ac:dyDescent="0.2">
      <c r="A61" s="32"/>
      <c r="B61" s="14"/>
      <c r="C61" s="14"/>
      <c r="D61" s="14"/>
      <c r="E61" s="14"/>
      <c r="F61" s="14"/>
      <c r="G61" s="14"/>
      <c r="H61" s="14"/>
    </row>
    <row r="62" spans="1:8" ht="15" customHeight="1" x14ac:dyDescent="0.2">
      <c r="A62" s="32" t="s">
        <v>28</v>
      </c>
      <c r="B62" s="202" t="str">
        <f>IF(B13="","",B13)</f>
        <v/>
      </c>
      <c r="C62" s="203"/>
      <c r="D62" s="203"/>
      <c r="E62" s="203"/>
      <c r="F62" s="203"/>
      <c r="G62" s="203"/>
      <c r="H62" s="204"/>
    </row>
    <row r="63" spans="1:8" ht="35.1" customHeight="1" x14ac:dyDescent="0.2">
      <c r="A63" s="40"/>
      <c r="B63" s="205" t="s">
        <v>15</v>
      </c>
      <c r="C63" s="205"/>
      <c r="D63" s="150" t="s">
        <v>58</v>
      </c>
      <c r="E63" s="152"/>
      <c r="F63" s="191" t="s">
        <v>59</v>
      </c>
      <c r="G63" s="192"/>
      <c r="H63" s="193"/>
    </row>
    <row r="64" spans="1:8" ht="35.1" customHeight="1" x14ac:dyDescent="0.2">
      <c r="A64" s="41" t="s">
        <v>16</v>
      </c>
      <c r="B64" s="42" t="s">
        <v>17</v>
      </c>
      <c r="C64" s="46" t="s">
        <v>86</v>
      </c>
      <c r="D64" s="151"/>
      <c r="E64" s="153"/>
      <c r="F64" s="42" t="s">
        <v>17</v>
      </c>
      <c r="G64" s="126" t="s">
        <v>86</v>
      </c>
      <c r="H64" s="116"/>
    </row>
    <row r="65" spans="1:8" ht="15" customHeight="1" x14ac:dyDescent="0.2">
      <c r="A65" s="40" t="s">
        <v>4</v>
      </c>
      <c r="B65" s="27"/>
      <c r="C65" s="27"/>
      <c r="D65" s="18">
        <f t="shared" ref="D65:D70" si="2">D36</f>
        <v>0</v>
      </c>
      <c r="E65" s="56"/>
      <c r="F65" s="16">
        <f>(B65*D65)</f>
        <v>0</v>
      </c>
      <c r="G65" s="127">
        <f>(C65*D65)</f>
        <v>0</v>
      </c>
      <c r="H65" s="128"/>
    </row>
    <row r="66" spans="1:8" ht="15" customHeight="1" x14ac:dyDescent="0.2">
      <c r="A66" s="40" t="s">
        <v>11</v>
      </c>
      <c r="B66" s="27"/>
      <c r="C66" s="27"/>
      <c r="D66" s="18">
        <f t="shared" si="2"/>
        <v>0</v>
      </c>
      <c r="E66" s="56"/>
      <c r="F66" s="16">
        <f t="shared" ref="F66:F69" si="3">(B66*D66)</f>
        <v>0</v>
      </c>
      <c r="G66" s="127">
        <f t="shared" ref="G66:G69" si="4">(C66*D66)</f>
        <v>0</v>
      </c>
      <c r="H66" s="128"/>
    </row>
    <row r="67" spans="1:8" ht="15" customHeight="1" x14ac:dyDescent="0.2">
      <c r="A67" s="40" t="s">
        <v>12</v>
      </c>
      <c r="B67" s="27"/>
      <c r="C67" s="27"/>
      <c r="D67" s="18">
        <f t="shared" si="2"/>
        <v>0</v>
      </c>
      <c r="E67" s="56"/>
      <c r="F67" s="16">
        <f t="shared" si="3"/>
        <v>0</v>
      </c>
      <c r="G67" s="127">
        <f t="shared" si="4"/>
        <v>0</v>
      </c>
      <c r="H67" s="128"/>
    </row>
    <row r="68" spans="1:8" ht="15" customHeight="1" x14ac:dyDescent="0.2">
      <c r="A68" s="40" t="s">
        <v>10</v>
      </c>
      <c r="B68" s="27"/>
      <c r="C68" s="27"/>
      <c r="D68" s="18">
        <f t="shared" si="2"/>
        <v>0</v>
      </c>
      <c r="E68" s="56"/>
      <c r="F68" s="16">
        <f t="shared" si="3"/>
        <v>0</v>
      </c>
      <c r="G68" s="127">
        <f t="shared" si="4"/>
        <v>0</v>
      </c>
      <c r="H68" s="128"/>
    </row>
    <row r="69" spans="1:8" ht="15" customHeight="1" x14ac:dyDescent="0.2">
      <c r="A69" s="40" t="s">
        <v>13</v>
      </c>
      <c r="B69" s="27"/>
      <c r="C69" s="27"/>
      <c r="D69" s="18">
        <f t="shared" si="2"/>
        <v>0</v>
      </c>
      <c r="E69" s="56"/>
      <c r="F69" s="16">
        <f t="shared" si="3"/>
        <v>0</v>
      </c>
      <c r="G69" s="127">
        <f t="shared" si="4"/>
        <v>0</v>
      </c>
      <c r="H69" s="128"/>
    </row>
    <row r="70" spans="1:8" ht="15" customHeight="1" x14ac:dyDescent="0.2">
      <c r="A70" s="40" t="s">
        <v>14</v>
      </c>
      <c r="B70" s="27"/>
      <c r="C70" s="27"/>
      <c r="D70" s="18">
        <f t="shared" si="2"/>
        <v>0</v>
      </c>
      <c r="E70" s="56"/>
      <c r="F70" s="16">
        <f>(B70*D70)</f>
        <v>0</v>
      </c>
      <c r="G70" s="127">
        <f>(C70*D70)</f>
        <v>0</v>
      </c>
      <c r="H70" s="128"/>
    </row>
    <row r="71" spans="1:8" ht="30" customHeight="1" x14ac:dyDescent="0.2">
      <c r="A71" s="43" t="s">
        <v>5</v>
      </c>
      <c r="B71" s="5">
        <f>SUM(B65:B70)</f>
        <v>0</v>
      </c>
      <c r="C71" s="5">
        <f>SUM(C65:C70)</f>
        <v>0</v>
      </c>
      <c r="D71" s="154" t="s">
        <v>60</v>
      </c>
      <c r="E71" s="155"/>
      <c r="F71" s="16">
        <f>SUM(F65:F70)</f>
        <v>0</v>
      </c>
      <c r="G71" s="127">
        <f>SUM(G65:G70)</f>
        <v>0</v>
      </c>
      <c r="H71" s="128"/>
    </row>
    <row r="72" spans="1:8" ht="30" customHeight="1" x14ac:dyDescent="0.2">
      <c r="A72" s="19"/>
      <c r="B72" s="19"/>
      <c r="C72" s="19"/>
      <c r="D72" s="154" t="s">
        <v>81</v>
      </c>
      <c r="E72" s="155"/>
      <c r="F72" s="30">
        <f>F71*1.2</f>
        <v>0</v>
      </c>
      <c r="G72" s="94">
        <f>G71*1.2</f>
        <v>0</v>
      </c>
      <c r="H72" s="95"/>
    </row>
    <row r="73" spans="1:8" ht="15" customHeight="1" thickBot="1" x14ac:dyDescent="0.25">
      <c r="A73" s="32"/>
      <c r="B73" s="14"/>
      <c r="C73" s="14"/>
      <c r="D73" s="14"/>
      <c r="E73" s="14"/>
      <c r="F73" s="14"/>
      <c r="G73" s="14"/>
      <c r="H73" s="14"/>
    </row>
    <row r="74" spans="1:8" ht="20.100000000000001" customHeight="1" x14ac:dyDescent="0.2">
      <c r="A74" s="96" t="s">
        <v>67</v>
      </c>
      <c r="B74" s="96"/>
      <c r="C74" s="96"/>
      <c r="D74" s="96"/>
      <c r="E74" s="96"/>
      <c r="F74" s="96"/>
      <c r="G74" s="96"/>
      <c r="H74" s="96"/>
    </row>
    <row r="75" spans="1:8" ht="9.9499999999999993" customHeight="1" x14ac:dyDescent="0.2">
      <c r="A75" s="32"/>
      <c r="B75" s="14"/>
      <c r="C75" s="14"/>
      <c r="D75" s="14"/>
      <c r="E75" s="14"/>
      <c r="F75" s="14"/>
      <c r="G75" s="14"/>
      <c r="H75" s="14"/>
    </row>
    <row r="76" spans="1:8" ht="26.25" customHeight="1" x14ac:dyDescent="0.2">
      <c r="A76" s="37" t="s">
        <v>22</v>
      </c>
      <c r="B76" s="84" t="s">
        <v>90</v>
      </c>
      <c r="C76" s="157"/>
      <c r="D76" s="157"/>
      <c r="E76" s="157"/>
      <c r="F76" s="157"/>
      <c r="G76" s="157"/>
      <c r="H76" s="158"/>
    </row>
    <row r="77" spans="1:8" ht="15" customHeight="1" x14ac:dyDescent="0.2">
      <c r="A77" s="32"/>
      <c r="B77" s="14"/>
      <c r="C77" s="14"/>
      <c r="D77" s="14"/>
      <c r="E77" s="14"/>
      <c r="F77" s="14"/>
      <c r="G77" s="14"/>
      <c r="H77" s="14"/>
    </row>
    <row r="78" spans="1:8" ht="30" customHeight="1" x14ac:dyDescent="0.2">
      <c r="A78" s="139" t="s">
        <v>70</v>
      </c>
      <c r="B78" s="139"/>
      <c r="C78" s="44" t="s">
        <v>36</v>
      </c>
      <c r="D78" s="139" t="s">
        <v>71</v>
      </c>
      <c r="E78" s="139"/>
      <c r="F78" s="139"/>
      <c r="G78" s="139" t="s">
        <v>93</v>
      </c>
      <c r="H78" s="139"/>
    </row>
    <row r="79" spans="1:8" ht="15" customHeight="1" x14ac:dyDescent="0.2">
      <c r="A79" s="121"/>
      <c r="B79" s="121"/>
      <c r="C79" s="25"/>
      <c r="D79" s="201"/>
      <c r="E79" s="201"/>
      <c r="F79" s="201"/>
      <c r="G79" s="136"/>
      <c r="H79" s="136"/>
    </row>
    <row r="80" spans="1:8" ht="15" customHeight="1" x14ac:dyDescent="0.2">
      <c r="A80" s="121"/>
      <c r="B80" s="121"/>
      <c r="C80" s="25"/>
      <c r="D80" s="201"/>
      <c r="E80" s="201"/>
      <c r="F80" s="201"/>
      <c r="G80" s="136"/>
      <c r="H80" s="136"/>
    </row>
    <row r="81" spans="1:8" ht="15" customHeight="1" x14ac:dyDescent="0.2">
      <c r="A81" s="121"/>
      <c r="B81" s="121"/>
      <c r="C81" s="25"/>
      <c r="D81" s="201"/>
      <c r="E81" s="201"/>
      <c r="F81" s="201"/>
      <c r="G81" s="136"/>
      <c r="H81" s="136"/>
    </row>
    <row r="82" spans="1:8" ht="15" customHeight="1" x14ac:dyDescent="0.2">
      <c r="A82" s="121"/>
      <c r="B82" s="121"/>
      <c r="C82" s="25"/>
      <c r="D82" s="201"/>
      <c r="E82" s="201"/>
      <c r="F82" s="201"/>
      <c r="G82" s="136"/>
      <c r="H82" s="136"/>
    </row>
    <row r="83" spans="1:8" ht="30" customHeight="1" x14ac:dyDescent="0.2">
      <c r="A83" s="137"/>
      <c r="B83" s="138"/>
      <c r="C83" s="138"/>
      <c r="D83" s="149" t="s">
        <v>96</v>
      </c>
      <c r="E83" s="149"/>
      <c r="F83" s="149"/>
      <c r="G83" s="79">
        <f>SUM(G79:H82)</f>
        <v>0</v>
      </c>
      <c r="H83" s="79"/>
    </row>
    <row r="84" spans="1:8" ht="15" customHeight="1" thickBot="1" x14ac:dyDescent="0.25">
      <c r="A84" s="32"/>
      <c r="B84" s="14"/>
      <c r="C84" s="14"/>
      <c r="D84" s="14"/>
      <c r="E84" s="14"/>
      <c r="F84" s="14"/>
      <c r="G84" s="14"/>
      <c r="H84" s="14"/>
    </row>
    <row r="85" spans="1:8" ht="20.100000000000001" customHeight="1" x14ac:dyDescent="0.2">
      <c r="A85" s="96" t="s">
        <v>77</v>
      </c>
      <c r="B85" s="96"/>
      <c r="C85" s="96"/>
      <c r="D85" s="96"/>
      <c r="E85" s="96"/>
      <c r="F85" s="96"/>
      <c r="G85" s="96"/>
      <c r="H85" s="96"/>
    </row>
    <row r="86" spans="1:8" ht="9.9499999999999993" customHeight="1" x14ac:dyDescent="0.2">
      <c r="A86" s="21"/>
      <c r="B86" s="21"/>
      <c r="C86" s="21"/>
      <c r="D86" s="21"/>
      <c r="E86" s="21"/>
      <c r="F86" s="21"/>
      <c r="G86" s="21"/>
      <c r="H86" s="21"/>
    </row>
    <row r="87" spans="1:8" ht="27" customHeight="1" x14ac:dyDescent="0.2">
      <c r="A87" s="37" t="s">
        <v>22</v>
      </c>
      <c r="B87" s="84" t="s">
        <v>92</v>
      </c>
      <c r="C87" s="157"/>
      <c r="D87" s="157"/>
      <c r="E87" s="157"/>
      <c r="F87" s="157"/>
      <c r="G87" s="157"/>
      <c r="H87" s="158"/>
    </row>
    <row r="88" spans="1:8" ht="15" customHeight="1" x14ac:dyDescent="0.2">
      <c r="A88" s="32"/>
      <c r="B88" s="14"/>
      <c r="C88" s="14"/>
      <c r="D88" s="14"/>
      <c r="E88" s="14"/>
      <c r="F88" s="14"/>
      <c r="G88" s="14"/>
      <c r="H88" s="14"/>
    </row>
    <row r="89" spans="1:8" ht="30" customHeight="1" x14ac:dyDescent="0.2">
      <c r="A89" s="139" t="s">
        <v>82</v>
      </c>
      <c r="B89" s="139"/>
      <c r="C89" s="208" t="s">
        <v>47</v>
      </c>
      <c r="D89" s="209"/>
      <c r="E89" s="208" t="s">
        <v>37</v>
      </c>
      <c r="F89" s="209"/>
      <c r="G89" s="139" t="s">
        <v>93</v>
      </c>
      <c r="H89" s="139"/>
    </row>
    <row r="90" spans="1:8" ht="15" customHeight="1" x14ac:dyDescent="0.2">
      <c r="A90" s="147"/>
      <c r="B90" s="148"/>
      <c r="C90" s="145"/>
      <c r="D90" s="146"/>
      <c r="E90" s="145"/>
      <c r="F90" s="146"/>
      <c r="G90" s="134"/>
      <c r="H90" s="135"/>
    </row>
    <row r="91" spans="1:8" ht="15" customHeight="1" x14ac:dyDescent="0.2">
      <c r="A91" s="147"/>
      <c r="B91" s="148"/>
      <c r="C91" s="145"/>
      <c r="D91" s="146"/>
      <c r="E91" s="145"/>
      <c r="F91" s="146"/>
      <c r="G91" s="210"/>
      <c r="H91" s="210"/>
    </row>
    <row r="92" spans="1:8" ht="15" customHeight="1" x14ac:dyDescent="0.2">
      <c r="A92" s="147"/>
      <c r="B92" s="148"/>
      <c r="C92" s="145"/>
      <c r="D92" s="146"/>
      <c r="E92" s="145"/>
      <c r="F92" s="146"/>
      <c r="G92" s="210"/>
      <c r="H92" s="210"/>
    </row>
    <row r="93" spans="1:8" ht="30" customHeight="1" x14ac:dyDescent="0.2">
      <c r="A93" s="206"/>
      <c r="B93" s="207"/>
      <c r="C93" s="207"/>
      <c r="D93" s="149" t="s">
        <v>94</v>
      </c>
      <c r="E93" s="149"/>
      <c r="F93" s="149"/>
      <c r="G93" s="94">
        <f>SUM(G90:H92)</f>
        <v>0</v>
      </c>
      <c r="H93" s="95"/>
    </row>
    <row r="94" spans="1:8" ht="15" customHeight="1" x14ac:dyDescent="0.2">
      <c r="A94" s="32"/>
      <c r="B94" s="14"/>
      <c r="C94" s="14"/>
      <c r="D94" s="14"/>
      <c r="E94" s="14"/>
      <c r="F94" s="14"/>
      <c r="G94" s="14"/>
      <c r="H94" s="14"/>
    </row>
    <row r="95" spans="1:8" ht="30" customHeight="1" x14ac:dyDescent="0.2">
      <c r="A95" s="139" t="s">
        <v>83</v>
      </c>
      <c r="B95" s="139"/>
      <c r="C95" s="208" t="s">
        <v>47</v>
      </c>
      <c r="D95" s="209"/>
      <c r="E95" s="208" t="s">
        <v>37</v>
      </c>
      <c r="F95" s="209"/>
      <c r="G95" s="139" t="s">
        <v>93</v>
      </c>
      <c r="H95" s="139"/>
    </row>
    <row r="96" spans="1:8" ht="15" customHeight="1" x14ac:dyDescent="0.2">
      <c r="A96" s="147"/>
      <c r="B96" s="148"/>
      <c r="C96" s="145"/>
      <c r="D96" s="146"/>
      <c r="E96" s="145"/>
      <c r="F96" s="146"/>
      <c r="G96" s="134"/>
      <c r="H96" s="135"/>
    </row>
    <row r="97" spans="1:8" ht="15" customHeight="1" x14ac:dyDescent="0.2">
      <c r="A97" s="147"/>
      <c r="B97" s="148"/>
      <c r="C97" s="145"/>
      <c r="D97" s="146"/>
      <c r="E97" s="145"/>
      <c r="F97" s="146"/>
      <c r="G97" s="210"/>
      <c r="H97" s="210"/>
    </row>
    <row r="98" spans="1:8" ht="15" customHeight="1" x14ac:dyDescent="0.2">
      <c r="A98" s="147"/>
      <c r="B98" s="148"/>
      <c r="C98" s="145"/>
      <c r="D98" s="146"/>
      <c r="E98" s="145"/>
      <c r="F98" s="146"/>
      <c r="G98" s="210"/>
      <c r="H98" s="210"/>
    </row>
    <row r="99" spans="1:8" ht="30" customHeight="1" x14ac:dyDescent="0.2">
      <c r="A99" s="206"/>
      <c r="B99" s="207"/>
      <c r="C99" s="207"/>
      <c r="D99" s="149" t="s">
        <v>95</v>
      </c>
      <c r="E99" s="149"/>
      <c r="F99" s="149"/>
      <c r="G99" s="94">
        <f>SUM(G96:H98)</f>
        <v>0</v>
      </c>
      <c r="H99" s="95"/>
    </row>
    <row r="100" spans="1:8" s="4" customFormat="1" ht="15" customHeight="1" thickBot="1" x14ac:dyDescent="0.25">
      <c r="A100" s="45"/>
      <c r="B100" s="45"/>
      <c r="C100" s="45"/>
      <c r="D100" s="45"/>
      <c r="E100" s="45"/>
      <c r="F100" s="45"/>
      <c r="G100" s="45"/>
      <c r="H100" s="45"/>
    </row>
    <row r="101" spans="1:8" s="4" customFormat="1" ht="20.100000000000001" customHeight="1" x14ac:dyDescent="0.2">
      <c r="A101" s="96" t="s">
        <v>68</v>
      </c>
      <c r="B101" s="96"/>
      <c r="C101" s="96"/>
      <c r="D101" s="96"/>
      <c r="E101" s="96"/>
      <c r="F101" s="96"/>
      <c r="G101" s="96"/>
      <c r="H101" s="96"/>
    </row>
    <row r="102" spans="1:8" s="4" customFormat="1" ht="9.9499999999999993" customHeight="1" x14ac:dyDescent="0.2">
      <c r="A102" s="21"/>
      <c r="B102" s="21"/>
      <c r="C102" s="21"/>
      <c r="D102" s="21"/>
      <c r="E102" s="21"/>
      <c r="F102" s="21"/>
      <c r="G102" s="21"/>
      <c r="H102" s="21"/>
    </row>
    <row r="103" spans="1:8" s="4" customFormat="1" ht="52.5" customHeight="1" x14ac:dyDescent="0.2">
      <c r="A103" s="37" t="s">
        <v>22</v>
      </c>
      <c r="B103" s="84" t="s">
        <v>72</v>
      </c>
      <c r="C103" s="157"/>
      <c r="D103" s="157"/>
      <c r="E103" s="157"/>
      <c r="F103" s="157"/>
      <c r="G103" s="157"/>
      <c r="H103" s="158"/>
    </row>
    <row r="104" spans="1:8" s="4" customFormat="1" ht="15" customHeight="1" x14ac:dyDescent="0.2">
      <c r="A104" s="45"/>
      <c r="B104" s="45"/>
      <c r="C104" s="45"/>
      <c r="D104" s="45"/>
      <c r="E104" s="45"/>
      <c r="F104" s="45"/>
      <c r="G104" s="45"/>
      <c r="H104" s="45"/>
    </row>
    <row r="105" spans="1:8" ht="30" customHeight="1" x14ac:dyDescent="0.2">
      <c r="A105" s="171" t="s">
        <v>0</v>
      </c>
      <c r="B105" s="111" t="s">
        <v>29</v>
      </c>
      <c r="C105" s="112"/>
      <c r="D105" s="123" t="s">
        <v>30</v>
      </c>
      <c r="E105" s="124"/>
      <c r="F105" s="125"/>
      <c r="G105" s="172" t="s">
        <v>1</v>
      </c>
      <c r="H105" s="173"/>
    </row>
    <row r="106" spans="1:8" ht="30" customHeight="1" x14ac:dyDescent="0.2">
      <c r="A106" s="171"/>
      <c r="B106" s="113"/>
      <c r="C106" s="114"/>
      <c r="D106" s="122" t="s">
        <v>26</v>
      </c>
      <c r="E106" s="122"/>
      <c r="F106" s="42" t="s">
        <v>2</v>
      </c>
      <c r="G106" s="174"/>
      <c r="H106" s="175"/>
    </row>
    <row r="107" spans="1:8" ht="15" customHeight="1" x14ac:dyDescent="0.2">
      <c r="A107" s="47" t="s">
        <v>23</v>
      </c>
      <c r="B107" s="169">
        <f>SUM(F43,Appendix_C1!F15,Appendix_C1!F27,Appendix_C1!F39,Appendix_C1!F51)</f>
        <v>0</v>
      </c>
      <c r="C107" s="170"/>
      <c r="D107" s="215"/>
      <c r="E107" s="216"/>
      <c r="F107" s="17">
        <f>SUM(F72,Appendix_D1!F15,Appendix_D1!F27,Appendix_D1!F39,Appendix_D1!F51)</f>
        <v>0</v>
      </c>
      <c r="G107" s="129">
        <f>SUM(B107:F107)</f>
        <v>0</v>
      </c>
      <c r="H107" s="129"/>
    </row>
    <row r="108" spans="1:8" s="2" customFormat="1" ht="15" customHeight="1" x14ac:dyDescent="0.2">
      <c r="A108" s="47" t="s">
        <v>3</v>
      </c>
      <c r="B108" s="214"/>
      <c r="C108" s="214"/>
      <c r="D108" s="215"/>
      <c r="E108" s="216"/>
      <c r="F108" s="7"/>
      <c r="G108" s="129">
        <f>SUM(B108:F108)</f>
        <v>0</v>
      </c>
      <c r="H108" s="129"/>
    </row>
    <row r="109" spans="1:8" s="2" customFormat="1" ht="15" customHeight="1" x14ac:dyDescent="0.2">
      <c r="A109" s="107" t="s">
        <v>1</v>
      </c>
      <c r="B109" s="100"/>
      <c r="C109" s="101"/>
      <c r="D109" s="94">
        <f>SUM(D107+D108)</f>
        <v>0</v>
      </c>
      <c r="E109" s="95"/>
      <c r="F109" s="8">
        <f>SUM(F107+F108)</f>
        <v>0</v>
      </c>
      <c r="G109" s="100"/>
      <c r="H109" s="101"/>
    </row>
    <row r="110" spans="1:8" s="2" customFormat="1" ht="15" customHeight="1" x14ac:dyDescent="0.2">
      <c r="A110" s="108"/>
      <c r="B110" s="109" t="s">
        <v>31</v>
      </c>
      <c r="C110" s="110"/>
      <c r="D110" s="143">
        <f>IFERROR(D109/B111,0)</f>
        <v>0</v>
      </c>
      <c r="E110" s="144"/>
      <c r="F110" s="9"/>
      <c r="G110" s="102"/>
      <c r="H110" s="103"/>
    </row>
    <row r="111" spans="1:8" s="2" customFormat="1" ht="30" customHeight="1" x14ac:dyDescent="0.2">
      <c r="A111" s="108"/>
      <c r="B111" s="87">
        <f>SUM(B107:C108)</f>
        <v>0</v>
      </c>
      <c r="C111" s="87"/>
      <c r="D111" s="140">
        <f>SUM(D109:F109)</f>
        <v>0</v>
      </c>
      <c r="E111" s="141"/>
      <c r="F111" s="142"/>
      <c r="G111" s="87">
        <f>SUM(G107:H108)</f>
        <v>0</v>
      </c>
      <c r="H111" s="87"/>
    </row>
    <row r="112" spans="1:8" s="2" customFormat="1" ht="15" customHeight="1" x14ac:dyDescent="0.2">
      <c r="A112" s="48" t="s">
        <v>32</v>
      </c>
      <c r="B112" s="97">
        <f>IFERROR(B111/G111,0)</f>
        <v>0</v>
      </c>
      <c r="C112" s="98"/>
      <c r="D112" s="97">
        <f>IFERROR(D111/G111,0)</f>
        <v>0</v>
      </c>
      <c r="E112" s="99"/>
      <c r="F112" s="98"/>
      <c r="G112" s="100"/>
      <c r="H112" s="101"/>
    </row>
    <row r="113" spans="1:8" s="2" customFormat="1" ht="15" customHeight="1" x14ac:dyDescent="0.2">
      <c r="A113" s="160" t="s">
        <v>33</v>
      </c>
      <c r="B113" s="10" t="s">
        <v>34</v>
      </c>
      <c r="C113" s="29">
        <f>IFERROR(B107/B111,0)</f>
        <v>0</v>
      </c>
      <c r="D113" s="132">
        <f>IFERROR(D107/D109,0)</f>
        <v>0</v>
      </c>
      <c r="E113" s="133"/>
      <c r="F113" s="10">
        <f>IFERROR(F107/F109,0)</f>
        <v>0</v>
      </c>
      <c r="G113" s="130"/>
      <c r="H113" s="131"/>
    </row>
    <row r="114" spans="1:8" s="2" customFormat="1" ht="15" customHeight="1" x14ac:dyDescent="0.2">
      <c r="A114" s="161"/>
      <c r="B114" s="11" t="s">
        <v>35</v>
      </c>
      <c r="C114" s="26">
        <f>IFERROR(B108/B111,0)</f>
        <v>0</v>
      </c>
      <c r="D114" s="162">
        <f>IFERROR(D108/D109,0)</f>
        <v>0</v>
      </c>
      <c r="E114" s="163"/>
      <c r="F114" s="11">
        <f>IFERROR(F108/F109,0)</f>
        <v>0</v>
      </c>
      <c r="G114" s="12"/>
      <c r="H114" s="13"/>
    </row>
    <row r="115" spans="1:8" s="2" customFormat="1" ht="15" customHeight="1" x14ac:dyDescent="0.2">
      <c r="A115" s="47" t="s">
        <v>25</v>
      </c>
      <c r="B115" s="129">
        <f>(B107*1.15)-B107</f>
        <v>0</v>
      </c>
      <c r="C115" s="129"/>
      <c r="D115" s="88"/>
      <c r="E115" s="89"/>
      <c r="F115" s="89"/>
      <c r="G115" s="89"/>
      <c r="H115" s="90"/>
    </row>
    <row r="116" spans="1:8" s="2" customFormat="1" ht="30" customHeight="1" x14ac:dyDescent="0.2">
      <c r="A116" s="49" t="s">
        <v>24</v>
      </c>
      <c r="B116" s="104">
        <f>SUM(B111+B115)</f>
        <v>0</v>
      </c>
      <c r="C116" s="104"/>
      <c r="D116" s="91"/>
      <c r="E116" s="92"/>
      <c r="F116" s="92"/>
      <c r="G116" s="92"/>
      <c r="H116" s="93"/>
    </row>
    <row r="117" spans="1:8" s="2" customFormat="1" ht="15" customHeight="1" thickBot="1" x14ac:dyDescent="0.25">
      <c r="A117" s="50"/>
      <c r="B117" s="105"/>
      <c r="C117" s="105"/>
      <c r="D117" s="20"/>
      <c r="E117" s="106"/>
      <c r="F117" s="106"/>
      <c r="G117" s="105"/>
      <c r="H117" s="105"/>
    </row>
    <row r="118" spans="1:8" s="2" customFormat="1" ht="20.100000000000001" customHeight="1" x14ac:dyDescent="0.2">
      <c r="A118" s="96" t="s">
        <v>97</v>
      </c>
      <c r="B118" s="96"/>
      <c r="C118" s="96"/>
      <c r="D118" s="96"/>
      <c r="E118" s="96"/>
      <c r="F118" s="96"/>
      <c r="G118" s="96"/>
      <c r="H118" s="96"/>
    </row>
    <row r="119" spans="1:8" s="2" customFormat="1" ht="9.9499999999999993" customHeight="1" x14ac:dyDescent="0.2">
      <c r="A119" s="21"/>
      <c r="B119" s="21"/>
      <c r="C119" s="21"/>
      <c r="D119" s="21"/>
      <c r="E119" s="21"/>
      <c r="F119" s="21"/>
      <c r="G119" s="21"/>
      <c r="H119" s="21"/>
    </row>
    <row r="120" spans="1:8" s="2" customFormat="1" ht="51" customHeight="1" x14ac:dyDescent="0.2">
      <c r="A120" s="51" t="s">
        <v>22</v>
      </c>
      <c r="B120" s="84" t="s">
        <v>99</v>
      </c>
      <c r="C120" s="85"/>
      <c r="D120" s="85"/>
      <c r="E120" s="85"/>
      <c r="F120" s="85"/>
      <c r="G120" s="85"/>
      <c r="H120" s="86"/>
    </row>
    <row r="121" spans="1:8" s="3" customFormat="1" ht="15" customHeight="1" x14ac:dyDescent="0.2">
      <c r="A121" s="20"/>
      <c r="B121" s="31"/>
      <c r="C121" s="31"/>
      <c r="D121" s="52"/>
      <c r="E121" s="52"/>
      <c r="F121" s="52"/>
      <c r="G121" s="52"/>
      <c r="H121" s="52"/>
    </row>
    <row r="122" spans="1:8" s="3" customFormat="1" ht="30" customHeight="1" x14ac:dyDescent="0.2">
      <c r="A122" s="171" t="s">
        <v>0</v>
      </c>
      <c r="B122" s="111" t="s">
        <v>29</v>
      </c>
      <c r="C122" s="112"/>
      <c r="D122" s="123" t="s">
        <v>30</v>
      </c>
      <c r="E122" s="124"/>
      <c r="F122" s="125"/>
      <c r="G122" s="172" t="s">
        <v>1</v>
      </c>
      <c r="H122" s="173"/>
    </row>
    <row r="123" spans="1:8" s="3" customFormat="1" ht="30" customHeight="1" x14ac:dyDescent="0.2">
      <c r="A123" s="171"/>
      <c r="B123" s="113"/>
      <c r="C123" s="114"/>
      <c r="D123" s="122" t="s">
        <v>26</v>
      </c>
      <c r="E123" s="122"/>
      <c r="F123" s="42" t="s">
        <v>2</v>
      </c>
      <c r="G123" s="174"/>
      <c r="H123" s="175"/>
    </row>
    <row r="124" spans="1:8" s="3" customFormat="1" ht="15" customHeight="1" x14ac:dyDescent="0.2">
      <c r="A124" s="47" t="s">
        <v>23</v>
      </c>
      <c r="B124" s="169">
        <f>SUM(G43,Appendix_C1!G15,Appendix_C1!G27,Appendix_C1!G39,Appendix_C1!G51)</f>
        <v>0</v>
      </c>
      <c r="C124" s="170"/>
      <c r="D124" s="80">
        <f>D107+G93</f>
        <v>0</v>
      </c>
      <c r="E124" s="81"/>
      <c r="F124" s="17">
        <f>SUM(G72,Appendix_D1!G15,Appendix_D1!G27,Appendix_D1!G39,Appendix_D1!G51)</f>
        <v>0</v>
      </c>
      <c r="G124" s="129">
        <f>SUM(B124:F124)</f>
        <v>0</v>
      </c>
      <c r="H124" s="129"/>
    </row>
    <row r="125" spans="1:8" s="3" customFormat="1" ht="15" customHeight="1" x14ac:dyDescent="0.2">
      <c r="A125" s="47" t="s">
        <v>3</v>
      </c>
      <c r="B125" s="169">
        <f>B108+G56</f>
        <v>0</v>
      </c>
      <c r="C125" s="170"/>
      <c r="D125" s="80">
        <f>D108+G99</f>
        <v>0</v>
      </c>
      <c r="E125" s="81"/>
      <c r="F125" s="17">
        <f>F108+G83</f>
        <v>0</v>
      </c>
      <c r="G125" s="129">
        <f>SUM(B125:F125)</f>
        <v>0</v>
      </c>
      <c r="H125" s="129"/>
    </row>
    <row r="126" spans="1:8" s="3" customFormat="1" ht="15" customHeight="1" x14ac:dyDescent="0.2">
      <c r="A126" s="107" t="s">
        <v>1</v>
      </c>
      <c r="B126" s="100"/>
      <c r="C126" s="101"/>
      <c r="D126" s="94">
        <f>SUM(D124+D125)</f>
        <v>0</v>
      </c>
      <c r="E126" s="95"/>
      <c r="F126" s="8">
        <f>SUM(F124+F125)</f>
        <v>0</v>
      </c>
      <c r="G126" s="100"/>
      <c r="H126" s="101"/>
    </row>
    <row r="127" spans="1:8" s="3" customFormat="1" ht="15" customHeight="1" x14ac:dyDescent="0.2">
      <c r="A127" s="108"/>
      <c r="B127" s="109" t="s">
        <v>31</v>
      </c>
      <c r="C127" s="110"/>
      <c r="D127" s="143">
        <f>IFERROR(D126/B128,0)</f>
        <v>0</v>
      </c>
      <c r="E127" s="144"/>
      <c r="F127" s="9"/>
      <c r="G127" s="102"/>
      <c r="H127" s="103"/>
    </row>
    <row r="128" spans="1:8" s="3" customFormat="1" ht="30" customHeight="1" x14ac:dyDescent="0.2">
      <c r="A128" s="108"/>
      <c r="B128" s="87">
        <f>SUM(B124:C125)</f>
        <v>0</v>
      </c>
      <c r="C128" s="87"/>
      <c r="D128" s="140">
        <f>MROUND(SUM(D126:F126),0.05)</f>
        <v>0</v>
      </c>
      <c r="E128" s="141"/>
      <c r="F128" s="142"/>
      <c r="G128" s="87">
        <f>SUM(G124:H125)</f>
        <v>0</v>
      </c>
      <c r="H128" s="87"/>
    </row>
    <row r="129" spans="1:8" s="3" customFormat="1" ht="15" customHeight="1" x14ac:dyDescent="0.2">
      <c r="A129" s="48" t="s">
        <v>32</v>
      </c>
      <c r="B129" s="97">
        <f>IFERROR(B128/G128,0)</f>
        <v>0</v>
      </c>
      <c r="C129" s="98"/>
      <c r="D129" s="97">
        <f>IFERROR(D128/G128,0)</f>
        <v>0</v>
      </c>
      <c r="E129" s="99"/>
      <c r="F129" s="98"/>
      <c r="G129" s="100"/>
      <c r="H129" s="101"/>
    </row>
    <row r="130" spans="1:8" s="3" customFormat="1" ht="15" customHeight="1" x14ac:dyDescent="0.2">
      <c r="A130" s="160" t="s">
        <v>33</v>
      </c>
      <c r="B130" s="10" t="s">
        <v>34</v>
      </c>
      <c r="C130" s="29">
        <f>IFERROR(B124/B128,0)</f>
        <v>0</v>
      </c>
      <c r="D130" s="132">
        <f>IFERROR(D124/D126,0)</f>
        <v>0</v>
      </c>
      <c r="E130" s="133"/>
      <c r="F130" s="10">
        <f>IFERROR(F124/F126,0)</f>
        <v>0</v>
      </c>
      <c r="G130" s="130"/>
      <c r="H130" s="131"/>
    </row>
    <row r="131" spans="1:8" s="3" customFormat="1" ht="15" customHeight="1" x14ac:dyDescent="0.2">
      <c r="A131" s="161"/>
      <c r="B131" s="11" t="s">
        <v>35</v>
      </c>
      <c r="C131" s="26">
        <f>IFERROR(B125/B128,0)</f>
        <v>0</v>
      </c>
      <c r="D131" s="162">
        <f>IFERROR(D125/D126,0)</f>
        <v>0</v>
      </c>
      <c r="E131" s="163"/>
      <c r="F131" s="11">
        <f>IFERROR(F125/F126,0)</f>
        <v>0</v>
      </c>
      <c r="G131" s="12"/>
      <c r="H131" s="13"/>
    </row>
    <row r="132" spans="1:8" s="3" customFormat="1" ht="15" customHeight="1" x14ac:dyDescent="0.2">
      <c r="A132" s="47" t="s">
        <v>25</v>
      </c>
      <c r="B132" s="129">
        <f>(B124*1.15)-B124</f>
        <v>0</v>
      </c>
      <c r="C132" s="129"/>
      <c r="D132" s="88"/>
      <c r="E132" s="89"/>
      <c r="F132" s="89"/>
      <c r="G132" s="89"/>
      <c r="H132" s="90"/>
    </row>
    <row r="133" spans="1:8" s="3" customFormat="1" ht="30" customHeight="1" x14ac:dyDescent="0.2">
      <c r="A133" s="49" t="s">
        <v>24</v>
      </c>
      <c r="B133" s="104">
        <f>MROUND(SUM(B128+B132),0.05)</f>
        <v>0</v>
      </c>
      <c r="C133" s="104"/>
      <c r="D133" s="91"/>
      <c r="E133" s="92"/>
      <c r="F133" s="92"/>
      <c r="G133" s="92"/>
      <c r="H133" s="93"/>
    </row>
    <row r="134" spans="1:8" s="3" customFormat="1" ht="15" customHeight="1" thickBot="1" x14ac:dyDescent="0.25">
      <c r="A134" s="50"/>
      <c r="B134" s="105"/>
      <c r="C134" s="105"/>
      <c r="D134" s="20"/>
      <c r="E134" s="106"/>
      <c r="F134" s="106"/>
      <c r="G134" s="105"/>
      <c r="H134" s="105"/>
    </row>
    <row r="135" spans="1:8" s="3" customFormat="1" ht="20.100000000000001" customHeight="1" x14ac:dyDescent="0.2">
      <c r="A135" s="96" t="s">
        <v>69</v>
      </c>
      <c r="B135" s="96"/>
      <c r="C135" s="96"/>
      <c r="D135" s="96"/>
      <c r="E135" s="96"/>
      <c r="F135" s="96"/>
      <c r="G135" s="96"/>
      <c r="H135" s="96"/>
    </row>
    <row r="136" spans="1:8" s="3" customFormat="1" ht="9.9499999999999993" customHeight="1" x14ac:dyDescent="0.2">
      <c r="A136" s="21"/>
      <c r="B136" s="21"/>
      <c r="C136" s="21"/>
      <c r="D136" s="21"/>
      <c r="E136" s="21"/>
      <c r="F136" s="21"/>
      <c r="G136" s="21"/>
      <c r="H136" s="21"/>
    </row>
    <row r="137" spans="1:8" s="3" customFormat="1" ht="78.75" customHeight="1" x14ac:dyDescent="0.2">
      <c r="A137" s="37" t="s">
        <v>22</v>
      </c>
      <c r="B137" s="84" t="s">
        <v>108</v>
      </c>
      <c r="C137" s="157"/>
      <c r="D137" s="157"/>
      <c r="E137" s="157"/>
      <c r="F137" s="157"/>
      <c r="G137" s="157"/>
      <c r="H137" s="158"/>
    </row>
    <row r="138" spans="1:8" s="3" customFormat="1" ht="15" customHeight="1" x14ac:dyDescent="0.2">
      <c r="A138" s="63"/>
      <c r="B138" s="63"/>
      <c r="C138" s="63"/>
      <c r="D138" s="63"/>
      <c r="E138" s="63"/>
      <c r="F138" s="63"/>
      <c r="G138" s="63"/>
      <c r="H138" s="63"/>
    </row>
    <row r="139" spans="1:8" s="3" customFormat="1" ht="15" customHeight="1" x14ac:dyDescent="0.2">
      <c r="A139" s="32" t="s">
        <v>101</v>
      </c>
      <c r="B139" s="214"/>
      <c r="C139" s="214"/>
      <c r="D139" s="38"/>
      <c r="E139" s="38"/>
      <c r="F139" s="38"/>
      <c r="G139" s="38"/>
      <c r="H139" s="38"/>
    </row>
    <row r="140" spans="1:8" s="3" customFormat="1" ht="15" customHeight="1" x14ac:dyDescent="0.2">
      <c r="A140" s="21"/>
      <c r="B140" s="21"/>
      <c r="C140" s="21"/>
      <c r="D140" s="21"/>
      <c r="E140" s="21"/>
      <c r="F140" s="21"/>
      <c r="G140" s="21"/>
      <c r="H140" s="21"/>
    </row>
    <row r="141" spans="1:8" s="3" customFormat="1" ht="20.100000000000001" customHeight="1" x14ac:dyDescent="0.2">
      <c r="A141" s="159" t="s">
        <v>98</v>
      </c>
      <c r="B141" s="111" t="s">
        <v>29</v>
      </c>
      <c r="C141" s="112"/>
      <c r="D141" s="111" t="s">
        <v>30</v>
      </c>
      <c r="E141" s="164"/>
      <c r="F141" s="165"/>
      <c r="G141" s="115" t="s">
        <v>84</v>
      </c>
      <c r="H141" s="116"/>
    </row>
    <row r="142" spans="1:8" s="3" customFormat="1" ht="20.100000000000001" customHeight="1" x14ac:dyDescent="0.2">
      <c r="A142" s="159"/>
      <c r="B142" s="113"/>
      <c r="C142" s="114"/>
      <c r="D142" s="166"/>
      <c r="E142" s="167"/>
      <c r="F142" s="168"/>
      <c r="G142" s="117"/>
      <c r="H142" s="118"/>
    </row>
    <row r="143" spans="1:8" s="3" customFormat="1" ht="20.100000000000001" customHeight="1" x14ac:dyDescent="0.2">
      <c r="A143" s="53" t="s">
        <v>102</v>
      </c>
      <c r="B143" s="75">
        <f>B128-B111</f>
        <v>0</v>
      </c>
      <c r="C143" s="76" t="e">
        <f>1/B111*B128-1</f>
        <v>#DIV/0!</v>
      </c>
      <c r="D143" s="119">
        <f>D128-D111</f>
        <v>0</v>
      </c>
      <c r="E143" s="120"/>
      <c r="F143" s="76" t="str">
        <f>IF(D111&gt;0,1/D111*D128-1,"N/A")</f>
        <v>N/A</v>
      </c>
      <c r="G143" s="82"/>
      <c r="H143" s="83"/>
    </row>
    <row r="144" spans="1:8" s="3" customFormat="1" ht="20.100000000000001" customHeight="1" x14ac:dyDescent="0.2">
      <c r="A144" s="53" t="s">
        <v>23</v>
      </c>
      <c r="B144" s="70">
        <f>B124-B107</f>
        <v>0</v>
      </c>
      <c r="C144" s="55" t="e">
        <f>1/B107*B124-1</f>
        <v>#DIV/0!</v>
      </c>
      <c r="D144" s="80">
        <f>F124-F107</f>
        <v>0</v>
      </c>
      <c r="E144" s="81"/>
      <c r="F144" s="55" t="str">
        <f>IF(F107&gt;0,1/F107*F124-1,"N/A")</f>
        <v>N/A</v>
      </c>
      <c r="G144" s="66"/>
      <c r="H144" s="67"/>
    </row>
    <row r="145" spans="1:8" s="3" customFormat="1" ht="20.100000000000001" customHeight="1" x14ac:dyDescent="0.2">
      <c r="A145" s="53" t="s">
        <v>100</v>
      </c>
      <c r="B145" s="54">
        <f>SUM(C42+Appendix_C1!C14+Appendix_C1!C26+Appendix_C1!C38+Appendix_C1!C50)-SUM(B42+Appendix_C1!B14+Appendix_C1!B26+Appendix_C1!B38+Appendix_C1!B50)</f>
        <v>0</v>
      </c>
      <c r="C145" s="55" t="e">
        <f>1/SUM(B42+Appendix_C1!B14+Appendix_C1!B26+Appendix_C1!B38+Appendix_C1!B50)*SUM(C42+Appendix_C1!C14+Appendix_C1!C26+Appendix_C1!C38+Appendix_C1!C50)-1</f>
        <v>#DIV/0!</v>
      </c>
      <c r="D145" s="122">
        <f>SUM(C71+Appendix_D1!C14+Appendix_D1!C26+Appendix_D1!C38+Appendix_D1!C50)-SUM(B71+Appendix_D1!B14+Appendix_D1!B26+Appendix_D1!B38+Appendix_D1!B50)</f>
        <v>0</v>
      </c>
      <c r="E145" s="122"/>
      <c r="F145" s="55" t="str">
        <f>IF(B71&gt;0,1/SUM(B71+Appendix_D1!B14+Appendix_D1!B26+Appendix_D1!B38+Appendix_D1!B50)*SUM(C71+Appendix_D1!C14+Appendix_D1!C26+Appendix_D1!C38+Appendix_D1!C50)-1,"N/A")</f>
        <v>N/A</v>
      </c>
      <c r="G145" s="82"/>
      <c r="H145" s="83"/>
    </row>
    <row r="146" spans="1:8" s="3" customFormat="1" ht="20.100000000000001" customHeight="1" x14ac:dyDescent="0.2">
      <c r="A146" s="53" t="s">
        <v>78</v>
      </c>
      <c r="B146" s="28">
        <f>B125-B108</f>
        <v>0</v>
      </c>
      <c r="C146" s="55" t="str">
        <f>IF(B108&gt;0,1/B108*B125-1,"N/A")</f>
        <v>N/A</v>
      </c>
      <c r="D146" s="80">
        <f>F125-F108</f>
        <v>0</v>
      </c>
      <c r="E146" s="81"/>
      <c r="F146" s="55" t="str">
        <f>IF(F108&gt;0,1/F108*F125-1,"N/A")</f>
        <v>N/A</v>
      </c>
      <c r="G146" s="82"/>
      <c r="H146" s="83"/>
    </row>
    <row r="147" spans="1:8" s="3" customFormat="1" ht="20.100000000000001" customHeight="1" x14ac:dyDescent="0.2">
      <c r="A147" s="53" t="s">
        <v>79</v>
      </c>
      <c r="B147" s="56"/>
      <c r="C147" s="56"/>
      <c r="D147" s="80">
        <f>D124-D107</f>
        <v>0</v>
      </c>
      <c r="E147" s="81"/>
      <c r="F147" s="55" t="str">
        <f>IF(D107&gt;0,1/D107*D124-1,"N/A")</f>
        <v>N/A</v>
      </c>
      <c r="G147" s="82"/>
      <c r="H147" s="83"/>
    </row>
    <row r="148" spans="1:8" s="3" customFormat="1" ht="20.100000000000001" customHeight="1" x14ac:dyDescent="0.2">
      <c r="A148" s="47" t="s">
        <v>80</v>
      </c>
      <c r="B148" s="56"/>
      <c r="C148" s="56"/>
      <c r="D148" s="80">
        <f>D125-D108</f>
        <v>0</v>
      </c>
      <c r="E148" s="81"/>
      <c r="F148" s="55" t="str">
        <f>IF(D108&gt;0,1/D108*D125-1,"N/A")</f>
        <v>N/A</v>
      </c>
      <c r="G148" s="82"/>
      <c r="H148" s="83"/>
    </row>
    <row r="149" spans="1:8" s="3" customFormat="1" ht="20.100000000000001" customHeight="1" x14ac:dyDescent="0.2">
      <c r="A149" s="71" t="s">
        <v>103</v>
      </c>
      <c r="B149" s="54" t="e">
        <f>IF(AND(C144&gt;0.05,C143&gt;1/B111*(B111+0.05*B107)-1),"NOK","OK")</f>
        <v>#DIV/0!</v>
      </c>
      <c r="C149" s="57"/>
      <c r="D149" s="68"/>
      <c r="E149" s="68"/>
      <c r="F149" s="58"/>
      <c r="G149" s="69"/>
      <c r="H149" s="69"/>
    </row>
    <row r="150" spans="1:8" s="3" customFormat="1" ht="20.100000000000001" customHeight="1" x14ac:dyDescent="0.2">
      <c r="A150" s="77" t="s">
        <v>104</v>
      </c>
      <c r="B150" s="54" t="str">
        <f>IF(B108&gt;0,IF(AND(C146&gt;0.05,C143&gt;1/B111*(B111+0.05*B108)-1),"NOK","OK"),IF(B125&gt;0,"NOK","N/A"))</f>
        <v>N/A</v>
      </c>
      <c r="C150" s="72"/>
      <c r="D150" s="52"/>
      <c r="E150" s="52"/>
      <c r="F150" s="73"/>
      <c r="G150" s="74"/>
      <c r="H150" s="74"/>
    </row>
    <row r="151" spans="1:8" s="3" customFormat="1" ht="20.100000000000001" customHeight="1" x14ac:dyDescent="0.2">
      <c r="A151" s="77" t="s">
        <v>105</v>
      </c>
      <c r="B151" s="54" t="str">
        <f>IF(AND(B107&lt;&gt;B124,B108&gt;0),IF(AND(B124&lt;0.95*B107,C146&gt;0.05+1/B108*(B108+0.05*B107)-1),"NOK","OK"),"N/A")</f>
        <v>N/A</v>
      </c>
      <c r="C151" s="72"/>
      <c r="D151" s="52"/>
      <c r="E151" s="52"/>
      <c r="F151" s="73"/>
      <c r="G151" s="74"/>
      <c r="H151" s="74"/>
    </row>
    <row r="152" spans="1:8" s="3" customFormat="1" ht="20.100000000000001" customHeight="1" x14ac:dyDescent="0.2">
      <c r="A152" s="77" t="s">
        <v>106</v>
      </c>
      <c r="B152" s="54" t="str">
        <f>IF(B108&lt;&gt;B125,IF(AND(B125&lt;0.9*B108,C144&gt;0.05+1/B107*(B107+0.1*B108)-1),"NOK","OK"),"N/A")</f>
        <v>N/A</v>
      </c>
      <c r="C152" s="72"/>
      <c r="D152" s="52"/>
      <c r="E152" s="52"/>
      <c r="F152" s="73"/>
      <c r="G152" s="74"/>
      <c r="H152" s="74"/>
    </row>
    <row r="153" spans="1:8" ht="20.25" customHeight="1" x14ac:dyDescent="0.2">
      <c r="C153" s="4"/>
      <c r="D153" s="4"/>
      <c r="E153" s="4"/>
      <c r="F153" s="4"/>
      <c r="G153" s="4"/>
      <c r="H153" s="4"/>
    </row>
  </sheetData>
  <sheetProtection algorithmName="SHA-512" hashValue="n9CLcAHIvzlgpSlVpEzHLXxKX1CJyc0tdjUEzg1YcQLFWjkkeKFMwPbOL3SwDXBl60hKcFO/vUtZ7jsQN2RAWA==" saltValue="7mVv/FmtFTCgwNfYzdf6xw==" spinCount="100000" sheet="1" formatColumns="0" formatRows="0"/>
  <mergeCells count="222">
    <mergeCell ref="D80:F80"/>
    <mergeCell ref="G80:H80"/>
    <mergeCell ref="G145:H145"/>
    <mergeCell ref="A89:B89"/>
    <mergeCell ref="G90:H90"/>
    <mergeCell ref="A97:B97"/>
    <mergeCell ref="A105:A106"/>
    <mergeCell ref="B107:C107"/>
    <mergeCell ref="B108:C108"/>
    <mergeCell ref="D107:E107"/>
    <mergeCell ref="D108:E108"/>
    <mergeCell ref="G97:H97"/>
    <mergeCell ref="A98:B98"/>
    <mergeCell ref="G98:H98"/>
    <mergeCell ref="A92:B92"/>
    <mergeCell ref="G92:H92"/>
    <mergeCell ref="A93:C93"/>
    <mergeCell ref="D93:F93"/>
    <mergeCell ref="G93:H93"/>
    <mergeCell ref="A95:B95"/>
    <mergeCell ref="B139:C139"/>
    <mergeCell ref="G95:H95"/>
    <mergeCell ref="A96:B96"/>
    <mergeCell ref="B105:C106"/>
    <mergeCell ref="G146:H146"/>
    <mergeCell ref="G147:H147"/>
    <mergeCell ref="G148:H148"/>
    <mergeCell ref="G79:H79"/>
    <mergeCell ref="A99:C99"/>
    <mergeCell ref="D99:F99"/>
    <mergeCell ref="G99:H99"/>
    <mergeCell ref="C89:D89"/>
    <mergeCell ref="E89:F89"/>
    <mergeCell ref="C90:D90"/>
    <mergeCell ref="E90:F90"/>
    <mergeCell ref="C95:D95"/>
    <mergeCell ref="E95:F95"/>
    <mergeCell ref="C92:D92"/>
    <mergeCell ref="E92:F92"/>
    <mergeCell ref="C97:D97"/>
    <mergeCell ref="E97:F97"/>
    <mergeCell ref="C98:D98"/>
    <mergeCell ref="E98:F98"/>
    <mergeCell ref="A113:A114"/>
    <mergeCell ref="D114:E114"/>
    <mergeCell ref="A91:B91"/>
    <mergeCell ref="G91:H91"/>
    <mergeCell ref="B87:H87"/>
    <mergeCell ref="B103:H103"/>
    <mergeCell ref="D106:E106"/>
    <mergeCell ref="G105:H106"/>
    <mergeCell ref="A3:H3"/>
    <mergeCell ref="A29:H29"/>
    <mergeCell ref="A101:H101"/>
    <mergeCell ref="B9:H9"/>
    <mergeCell ref="B11:H11"/>
    <mergeCell ref="A81:B81"/>
    <mergeCell ref="D81:F81"/>
    <mergeCell ref="G81:H81"/>
    <mergeCell ref="A82:B82"/>
    <mergeCell ref="D82:F82"/>
    <mergeCell ref="B13:H13"/>
    <mergeCell ref="A58:H58"/>
    <mergeCell ref="B60:H60"/>
    <mergeCell ref="B62:H62"/>
    <mergeCell ref="B63:C63"/>
    <mergeCell ref="D79:F79"/>
    <mergeCell ref="G42:H42"/>
    <mergeCell ref="B34:C34"/>
    <mergeCell ref="E34:E35"/>
    <mergeCell ref="F34:H34"/>
    <mergeCell ref="A1:H1"/>
    <mergeCell ref="A25:H25"/>
    <mergeCell ref="B31:H31"/>
    <mergeCell ref="A56:C56"/>
    <mergeCell ref="D56:F56"/>
    <mergeCell ref="G56:H56"/>
    <mergeCell ref="A79:B79"/>
    <mergeCell ref="B15:H15"/>
    <mergeCell ref="B16:H16"/>
    <mergeCell ref="A21:H21"/>
    <mergeCell ref="F63:H63"/>
    <mergeCell ref="G68:H68"/>
    <mergeCell ref="G69:H69"/>
    <mergeCell ref="G70:H70"/>
    <mergeCell ref="B17:H19"/>
    <mergeCell ref="G78:H78"/>
    <mergeCell ref="B76:H76"/>
    <mergeCell ref="A78:B78"/>
    <mergeCell ref="A45:H45"/>
    <mergeCell ref="A74:H74"/>
    <mergeCell ref="B47:H47"/>
    <mergeCell ref="A49:B49"/>
    <mergeCell ref="D49:F49"/>
    <mergeCell ref="B27:H27"/>
    <mergeCell ref="A122:A123"/>
    <mergeCell ref="B122:C123"/>
    <mergeCell ref="D122:F122"/>
    <mergeCell ref="G122:H123"/>
    <mergeCell ref="D123:E123"/>
    <mergeCell ref="B23:H23"/>
    <mergeCell ref="B33:H33"/>
    <mergeCell ref="D72:E72"/>
    <mergeCell ref="G72:H72"/>
    <mergeCell ref="D43:E43"/>
    <mergeCell ref="G43:H43"/>
    <mergeCell ref="G37:H37"/>
    <mergeCell ref="G38:H38"/>
    <mergeCell ref="G39:H39"/>
    <mergeCell ref="G40:H40"/>
    <mergeCell ref="G41:H41"/>
    <mergeCell ref="G117:H117"/>
    <mergeCell ref="G36:H36"/>
    <mergeCell ref="D71:E71"/>
    <mergeCell ref="A51:B51"/>
    <mergeCell ref="C96:D96"/>
    <mergeCell ref="E96:F96"/>
    <mergeCell ref="C91:D91"/>
    <mergeCell ref="A85:H85"/>
    <mergeCell ref="B124:C124"/>
    <mergeCell ref="D124:E124"/>
    <mergeCell ref="G124:H124"/>
    <mergeCell ref="B125:C125"/>
    <mergeCell ref="D125:E125"/>
    <mergeCell ref="G125:H125"/>
    <mergeCell ref="A126:A128"/>
    <mergeCell ref="B126:C126"/>
    <mergeCell ref="D126:E126"/>
    <mergeCell ref="G126:H127"/>
    <mergeCell ref="B127:C127"/>
    <mergeCell ref="D127:E127"/>
    <mergeCell ref="B128:C128"/>
    <mergeCell ref="D128:F128"/>
    <mergeCell ref="G128:H128"/>
    <mergeCell ref="B134:C134"/>
    <mergeCell ref="E134:F134"/>
    <mergeCell ref="G134:H134"/>
    <mergeCell ref="A135:H135"/>
    <mergeCell ref="B137:H137"/>
    <mergeCell ref="A141:A142"/>
    <mergeCell ref="D129:F129"/>
    <mergeCell ref="G129:H129"/>
    <mergeCell ref="A130:A131"/>
    <mergeCell ref="D130:E130"/>
    <mergeCell ref="G130:H130"/>
    <mergeCell ref="D131:E131"/>
    <mergeCell ref="B132:C132"/>
    <mergeCell ref="D132:H133"/>
    <mergeCell ref="B133:C133"/>
    <mergeCell ref="B129:C129"/>
    <mergeCell ref="D141:F142"/>
    <mergeCell ref="G35:H35"/>
    <mergeCell ref="D63:D64"/>
    <mergeCell ref="E63:E64"/>
    <mergeCell ref="D42:E42"/>
    <mergeCell ref="G49:H49"/>
    <mergeCell ref="A50:B50"/>
    <mergeCell ref="D50:F50"/>
    <mergeCell ref="G50:H50"/>
    <mergeCell ref="A53:B53"/>
    <mergeCell ref="D53:F53"/>
    <mergeCell ref="G53:H53"/>
    <mergeCell ref="A54:B54"/>
    <mergeCell ref="D54:F54"/>
    <mergeCell ref="G54:H54"/>
    <mergeCell ref="A55:B55"/>
    <mergeCell ref="D55:F55"/>
    <mergeCell ref="G55:H55"/>
    <mergeCell ref="A52:B52"/>
    <mergeCell ref="D51:F51"/>
    <mergeCell ref="D52:F52"/>
    <mergeCell ref="G51:H51"/>
    <mergeCell ref="G52:H52"/>
    <mergeCell ref="D34:D35"/>
    <mergeCell ref="A80:B80"/>
    <mergeCell ref="D145:E145"/>
    <mergeCell ref="D105:F105"/>
    <mergeCell ref="G64:H64"/>
    <mergeCell ref="G65:H65"/>
    <mergeCell ref="G66:H66"/>
    <mergeCell ref="G67:H67"/>
    <mergeCell ref="B115:C115"/>
    <mergeCell ref="G107:H107"/>
    <mergeCell ref="G108:H108"/>
    <mergeCell ref="G113:H113"/>
    <mergeCell ref="D113:E113"/>
    <mergeCell ref="G96:H96"/>
    <mergeCell ref="G82:H82"/>
    <mergeCell ref="A83:C83"/>
    <mergeCell ref="G71:H71"/>
    <mergeCell ref="D78:F78"/>
    <mergeCell ref="B111:C111"/>
    <mergeCell ref="D111:F111"/>
    <mergeCell ref="D110:E110"/>
    <mergeCell ref="E91:F91"/>
    <mergeCell ref="G89:H89"/>
    <mergeCell ref="A90:B90"/>
    <mergeCell ref="D83:F83"/>
    <mergeCell ref="G83:H83"/>
    <mergeCell ref="D144:E144"/>
    <mergeCell ref="D146:E146"/>
    <mergeCell ref="D147:E147"/>
    <mergeCell ref="D148:E148"/>
    <mergeCell ref="G143:H143"/>
    <mergeCell ref="B120:H120"/>
    <mergeCell ref="G111:H111"/>
    <mergeCell ref="D115:H116"/>
    <mergeCell ref="D109:E109"/>
    <mergeCell ref="A118:H118"/>
    <mergeCell ref="B112:C112"/>
    <mergeCell ref="D112:F112"/>
    <mergeCell ref="G112:H112"/>
    <mergeCell ref="G109:H110"/>
    <mergeCell ref="B116:C116"/>
    <mergeCell ref="B117:C117"/>
    <mergeCell ref="E117:F117"/>
    <mergeCell ref="A109:A111"/>
    <mergeCell ref="B109:C109"/>
    <mergeCell ref="B110:C110"/>
    <mergeCell ref="B141:C142"/>
    <mergeCell ref="G141:H142"/>
    <mergeCell ref="D143:E143"/>
  </mergeCells>
  <conditionalFormatting sqref="B108:D108 F107:H108 C50:C55 A81:A82 D81:D82 C79:C82 G143:H148">
    <cfRule type="containsBlanks" dxfId="88" priority="200">
      <formula>LEN(TRIM(A50))=0</formula>
    </cfRule>
  </conditionalFormatting>
  <conditionalFormatting sqref="B5">
    <cfRule type="containsBlanks" dxfId="87" priority="174">
      <formula>LEN(TRIM(B5))=0</formula>
    </cfRule>
  </conditionalFormatting>
  <conditionalFormatting sqref="B9">
    <cfRule type="containsBlanks" dxfId="86" priority="171">
      <formula>LEN(TRIM(B9))=0</formula>
    </cfRule>
  </conditionalFormatting>
  <conditionalFormatting sqref="B11">
    <cfRule type="containsBlanks" dxfId="85" priority="166">
      <formula>LEN(TRIM(B11))=0</formula>
    </cfRule>
  </conditionalFormatting>
  <conditionalFormatting sqref="B13">
    <cfRule type="containsBlanks" dxfId="84" priority="164">
      <formula>LEN(TRIM(B13))=0</formula>
    </cfRule>
  </conditionalFormatting>
  <conditionalFormatting sqref="D107">
    <cfRule type="containsBlanks" dxfId="83" priority="161">
      <formula>LEN(TRIM(D107))=0</formula>
    </cfRule>
  </conditionalFormatting>
  <conditionalFormatting sqref="G90">
    <cfRule type="containsBlanks" dxfId="82" priority="131">
      <formula>LEN(TRIM(G90))=0</formula>
    </cfRule>
  </conditionalFormatting>
  <conditionalFormatting sqref="G92">
    <cfRule type="containsBlanks" dxfId="81" priority="129">
      <formula>LEN(TRIM(G92))=0</formula>
    </cfRule>
  </conditionalFormatting>
  <conditionalFormatting sqref="G91">
    <cfRule type="containsBlanks" dxfId="80" priority="128">
      <formula>LEN(TRIM(G91))=0</formula>
    </cfRule>
  </conditionalFormatting>
  <conditionalFormatting sqref="G97">
    <cfRule type="containsBlanks" dxfId="79" priority="124">
      <formula>LEN(TRIM(G97))=0</formula>
    </cfRule>
  </conditionalFormatting>
  <conditionalFormatting sqref="G96">
    <cfRule type="containsBlanks" dxfId="78" priority="126">
      <formula>LEN(TRIM(G96))=0</formula>
    </cfRule>
  </conditionalFormatting>
  <conditionalFormatting sqref="G98">
    <cfRule type="containsBlanks" dxfId="77" priority="125">
      <formula>LEN(TRIM(G98))=0</formula>
    </cfRule>
  </conditionalFormatting>
  <conditionalFormatting sqref="A90">
    <cfRule type="containsBlanks" dxfId="76" priority="110">
      <formula>LEN(TRIM(A90))=0</formula>
    </cfRule>
  </conditionalFormatting>
  <conditionalFormatting sqref="C90">
    <cfRule type="containsBlanks" dxfId="75" priority="109">
      <formula>LEN(TRIM(C90))=0</formula>
    </cfRule>
  </conditionalFormatting>
  <conditionalFormatting sqref="E90">
    <cfRule type="containsBlanks" dxfId="74" priority="108">
      <formula>LEN(TRIM(E90))=0</formula>
    </cfRule>
  </conditionalFormatting>
  <conditionalFormatting sqref="A91:A92">
    <cfRule type="containsBlanks" dxfId="73" priority="107">
      <formula>LEN(TRIM(A91))=0</formula>
    </cfRule>
  </conditionalFormatting>
  <conditionalFormatting sqref="C91:C92">
    <cfRule type="containsBlanks" dxfId="72" priority="106">
      <formula>LEN(TRIM(C91))=0</formula>
    </cfRule>
  </conditionalFormatting>
  <conditionalFormatting sqref="E91:E92">
    <cfRule type="containsBlanks" dxfId="71" priority="105">
      <formula>LEN(TRIM(E91))=0</formula>
    </cfRule>
  </conditionalFormatting>
  <conditionalFormatting sqref="A96:A98">
    <cfRule type="containsBlanks" dxfId="70" priority="104">
      <formula>LEN(TRIM(A96))=0</formula>
    </cfRule>
  </conditionalFormatting>
  <conditionalFormatting sqref="C96:C98">
    <cfRule type="containsBlanks" dxfId="69" priority="103">
      <formula>LEN(TRIM(C96))=0</formula>
    </cfRule>
  </conditionalFormatting>
  <conditionalFormatting sqref="E96:E98">
    <cfRule type="containsBlanks" dxfId="68" priority="102">
      <formula>LEN(TRIM(E96))=0</formula>
    </cfRule>
  </conditionalFormatting>
  <conditionalFormatting sqref="B65:C70">
    <cfRule type="containsBlanks" dxfId="67" priority="88">
      <formula>LEN(TRIM(B65))=0</formula>
    </cfRule>
  </conditionalFormatting>
  <conditionalFormatting sqref="B36:C41">
    <cfRule type="containsBlanks" dxfId="66" priority="93">
      <formula>LEN(TRIM(B36))=0</formula>
    </cfRule>
  </conditionalFormatting>
  <conditionalFormatting sqref="D125 F124:H124 G125:H125">
    <cfRule type="containsBlanks" dxfId="65" priority="84">
      <formula>LEN(TRIM(D124))=0</formula>
    </cfRule>
  </conditionalFormatting>
  <conditionalFormatting sqref="D124">
    <cfRule type="containsBlanks" dxfId="64" priority="83">
      <formula>LEN(TRIM(D124))=0</formula>
    </cfRule>
  </conditionalFormatting>
  <conditionalFormatting sqref="F125">
    <cfRule type="containsBlanks" dxfId="63" priority="82">
      <formula>LEN(TRIM(F125))=0</formula>
    </cfRule>
  </conditionalFormatting>
  <conditionalFormatting sqref="B6">
    <cfRule type="containsBlanks" dxfId="62" priority="72">
      <formula>LEN(TRIM(B6))=0</formula>
    </cfRule>
  </conditionalFormatting>
  <conditionalFormatting sqref="B23">
    <cfRule type="containsBlanks" dxfId="61" priority="70">
      <formula>LEN(TRIM(B23))=0</formula>
    </cfRule>
  </conditionalFormatting>
  <conditionalFormatting sqref="D36:D41">
    <cfRule type="containsBlanks" dxfId="60" priority="69">
      <formula>LEN(TRIM(D36))=0</formula>
    </cfRule>
  </conditionalFormatting>
  <conditionalFormatting sqref="D65:D70">
    <cfRule type="containsBlanks" dxfId="59" priority="68">
      <formula>LEN(TRIM(D65))=0</formula>
    </cfRule>
  </conditionalFormatting>
  <conditionalFormatting sqref="A53:A55 D53:D55">
    <cfRule type="containsBlanks" dxfId="58" priority="67">
      <formula>LEN(TRIM(A53))=0</formula>
    </cfRule>
  </conditionalFormatting>
  <conditionalFormatting sqref="G54">
    <cfRule type="containsBlanks" dxfId="57" priority="65">
      <formula>LEN(TRIM(G54))=0</formula>
    </cfRule>
  </conditionalFormatting>
  <conditionalFormatting sqref="G50 G53">
    <cfRule type="containsBlanks" dxfId="56" priority="66">
      <formula>LEN(TRIM(G50))=0</formula>
    </cfRule>
  </conditionalFormatting>
  <conditionalFormatting sqref="G55">
    <cfRule type="containsBlanks" dxfId="55" priority="64">
      <formula>LEN(TRIM(G55))=0</formula>
    </cfRule>
  </conditionalFormatting>
  <conditionalFormatting sqref="A50">
    <cfRule type="containsBlanks" dxfId="54" priority="63">
      <formula>LEN(TRIM(A50))=0</formula>
    </cfRule>
  </conditionalFormatting>
  <conditionalFormatting sqref="D50">
    <cfRule type="containsBlanks" dxfId="53" priority="62">
      <formula>LEN(TRIM(D50))=0</formula>
    </cfRule>
  </conditionalFormatting>
  <conditionalFormatting sqref="G81">
    <cfRule type="containsBlanks" dxfId="52" priority="59">
      <formula>LEN(TRIM(G81))=0</formula>
    </cfRule>
  </conditionalFormatting>
  <conditionalFormatting sqref="G79">
    <cfRule type="containsBlanks" dxfId="51" priority="60">
      <formula>LEN(TRIM(G79))=0</formula>
    </cfRule>
  </conditionalFormatting>
  <conditionalFormatting sqref="G82">
    <cfRule type="containsBlanks" dxfId="50" priority="58">
      <formula>LEN(TRIM(G82))=0</formula>
    </cfRule>
  </conditionalFormatting>
  <conditionalFormatting sqref="A79">
    <cfRule type="containsBlanks" dxfId="49" priority="57">
      <formula>LEN(TRIM(A79))=0</formula>
    </cfRule>
  </conditionalFormatting>
  <conditionalFormatting sqref="D79">
    <cfRule type="containsBlanks" dxfId="48" priority="56">
      <formula>LEN(TRIM(D79))=0</formula>
    </cfRule>
  </conditionalFormatting>
  <conditionalFormatting sqref="C143">
    <cfRule type="cellIs" dxfId="47" priority="52" operator="lessThan">
      <formula>1/$B$111*$B$139-1</formula>
    </cfRule>
    <cfRule type="cellIs" dxfId="46" priority="53" operator="greaterThan">
      <formula>1/$B$111*$B$139-1</formula>
    </cfRule>
  </conditionalFormatting>
  <conditionalFormatting sqref="A51">
    <cfRule type="containsBlanks" dxfId="45" priority="45">
      <formula>LEN(TRIM(A51))=0</formula>
    </cfRule>
  </conditionalFormatting>
  <conditionalFormatting sqref="D51">
    <cfRule type="containsBlanks" dxfId="44" priority="43">
      <formula>LEN(TRIM(D51))=0</formula>
    </cfRule>
  </conditionalFormatting>
  <conditionalFormatting sqref="G51">
    <cfRule type="containsBlanks" dxfId="43" priority="41">
      <formula>LEN(TRIM(G51))=0</formula>
    </cfRule>
  </conditionalFormatting>
  <conditionalFormatting sqref="G80">
    <cfRule type="containsBlanks" dxfId="42" priority="34">
      <formula>LEN(TRIM(G80))=0</formula>
    </cfRule>
  </conditionalFormatting>
  <conditionalFormatting sqref="A80">
    <cfRule type="containsBlanks" dxfId="41" priority="38">
      <formula>LEN(TRIM(A80))=0</formula>
    </cfRule>
  </conditionalFormatting>
  <conditionalFormatting sqref="D80">
    <cfRule type="containsBlanks" dxfId="40" priority="36">
      <formula>LEN(TRIM(D80))=0</formula>
    </cfRule>
  </conditionalFormatting>
  <conditionalFormatting sqref="A52">
    <cfRule type="containsBlanks" dxfId="39" priority="32">
      <formula>LEN(TRIM(A52))=0</formula>
    </cfRule>
  </conditionalFormatting>
  <conditionalFormatting sqref="D52">
    <cfRule type="containsBlanks" dxfId="38" priority="31">
      <formula>LEN(TRIM(D52))=0</formula>
    </cfRule>
  </conditionalFormatting>
  <conditionalFormatting sqref="G52">
    <cfRule type="containsBlanks" dxfId="37" priority="30">
      <formula>LEN(TRIM(G52))=0</formula>
    </cfRule>
  </conditionalFormatting>
  <conditionalFormatting sqref="D110:E110">
    <cfRule type="cellIs" dxfId="36" priority="29" operator="lessThan">
      <formula>0.1</formula>
    </cfRule>
  </conditionalFormatting>
  <conditionalFormatting sqref="D112:F112">
    <cfRule type="cellIs" dxfId="35" priority="28" operator="lessThan">
      <formula>0.5</formula>
    </cfRule>
  </conditionalFormatting>
  <conditionalFormatting sqref="D127:E127">
    <cfRule type="cellIs" dxfId="34" priority="27" operator="lessThan">
      <formula>0.1</formula>
    </cfRule>
  </conditionalFormatting>
  <conditionalFormatting sqref="D129:F129">
    <cfRule type="cellIs" dxfId="33" priority="26" operator="lessThan">
      <formula>0.5</formula>
    </cfRule>
  </conditionalFormatting>
  <conditionalFormatting sqref="G6">
    <cfRule type="containsBlanks" dxfId="32" priority="11">
      <formula>LEN(TRIM(G6))=0</formula>
    </cfRule>
  </conditionalFormatting>
  <conditionalFormatting sqref="G5">
    <cfRule type="containsBlanks" dxfId="31" priority="10">
      <formula>LEN(TRIM(G5))=0</formula>
    </cfRule>
  </conditionalFormatting>
  <conditionalFormatting sqref="B139:C139">
    <cfRule type="containsBlanks" dxfId="30" priority="9">
      <formula>LEN(TRIM(B139))=0</formula>
    </cfRule>
  </conditionalFormatting>
  <conditionalFormatting sqref="B150:B152">
    <cfRule type="cellIs" dxfId="29" priority="3" operator="equal">
      <formula>"NOK"</formula>
    </cfRule>
    <cfRule type="cellIs" dxfId="28" priority="4" operator="equal">
      <formula>"OK"</formula>
    </cfRule>
  </conditionalFormatting>
  <conditionalFormatting sqref="B149">
    <cfRule type="cellIs" dxfId="27" priority="1" operator="equal">
      <formula>"NOK"</formula>
    </cfRule>
    <cfRule type="cellIs" dxfId="26" priority="2" operator="equal">
      <formula>"OK"</formula>
    </cfRule>
  </conditionalFormatting>
  <hyperlinks>
    <hyperlink ref="B16:H16" r:id="rId1" display="Additional_Funds_template" xr:uid="{00000000-0004-0000-0000-000000000000}"/>
  </hyperlinks>
  <pageMargins left="0.70866141732283472" right="0.70866141732283472" top="1.2598425196850394" bottom="0.74803149606299213" header="0.31496062992125984" footer="0.31496062992125984"/>
  <pageSetup paperSize="9" scale="73" fitToHeight="0" orientation="portrait" r:id="rId2"/>
  <headerFooter>
    <oddHeader>&amp;L&amp;G</oddHeader>
    <oddFooter>&amp;L&amp;8&amp;F
&amp;A&amp;C&amp;8&amp;D&amp;R&amp;8&amp;P/&amp;N</oddFooter>
  </headerFooter>
  <rowBreaks count="4" manualBreakCount="4">
    <brk id="24" max="16383" man="1"/>
    <brk id="57" max="16383" man="1"/>
    <brk id="100" max="16383" man="1"/>
    <brk id="134" max="7" man="1"/>
  </rowBreaks>
  <customProperties>
    <customPr name="_pios_id" r:id="rId3"/>
    <customPr name="EpmWorksheetKeyString_GUID" r:id="rId4"/>
  </customProperties>
  <legacyDrawing r:id="rId5"/>
  <legacyDrawingHF r:id="rId6"/>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Appendix_C1!$B$61:$B$65</xm:f>
          </x14:formula1>
          <xm:sqref>B6</xm:sqref>
        </x14:dataValidation>
        <x14:dataValidation type="list" allowBlank="1" showInputMessage="1" showErrorMessage="1" xr:uid="{00000000-0002-0000-0000-000001000000}">
          <x14:formula1>
            <xm:f>Appendix_C1!$A$61:$A$65</xm:f>
          </x14:formula1>
          <xm:sqref>C50:C55 C79:C82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65"/>
  <sheetViews>
    <sheetView showGridLines="0" zoomScaleNormal="100" workbookViewId="0">
      <selection sqref="A1:H1"/>
    </sheetView>
  </sheetViews>
  <sheetFormatPr defaultColWidth="11" defaultRowHeight="12.75" x14ac:dyDescent="0.2"/>
  <cols>
    <col min="1" max="1" width="24.625" style="1" customWidth="1"/>
    <col min="2" max="3" width="16.625" style="1" customWidth="1"/>
    <col min="4" max="5" width="8.625" style="1" customWidth="1"/>
    <col min="6" max="6" width="16.625" style="1" customWidth="1"/>
    <col min="7" max="8" width="8.625" style="1" customWidth="1"/>
    <col min="9" max="16384" width="11" style="1"/>
  </cols>
  <sheetData>
    <row r="1" spans="1:8" ht="20.100000000000001" customHeight="1" x14ac:dyDescent="0.2">
      <c r="A1" s="96" t="s">
        <v>74</v>
      </c>
      <c r="B1" s="96"/>
      <c r="C1" s="96"/>
      <c r="D1" s="96"/>
      <c r="E1" s="96"/>
      <c r="F1" s="96"/>
      <c r="G1" s="96"/>
      <c r="H1" s="96"/>
    </row>
    <row r="2" spans="1:8" ht="9.9499999999999993" customHeight="1" x14ac:dyDescent="0.2">
      <c r="A2" s="59"/>
      <c r="B2" s="22"/>
      <c r="C2" s="22"/>
      <c r="D2" s="22"/>
      <c r="E2" s="22"/>
      <c r="F2" s="22"/>
      <c r="G2" s="22"/>
      <c r="H2" s="22"/>
    </row>
    <row r="3" spans="1:8" ht="27.75" customHeight="1" x14ac:dyDescent="0.2">
      <c r="A3" s="37" t="s">
        <v>22</v>
      </c>
      <c r="B3" s="218" t="s">
        <v>73</v>
      </c>
      <c r="C3" s="219"/>
      <c r="D3" s="219"/>
      <c r="E3" s="219"/>
      <c r="F3" s="219"/>
      <c r="G3" s="219"/>
      <c r="H3" s="220"/>
    </row>
    <row r="4" spans="1:8" ht="15" customHeight="1" x14ac:dyDescent="0.2">
      <c r="A4" s="32"/>
      <c r="B4" s="14"/>
      <c r="C4" s="14"/>
      <c r="D4" s="14"/>
      <c r="E4" s="14"/>
      <c r="F4" s="14"/>
      <c r="G4" s="14"/>
      <c r="H4" s="14"/>
    </row>
    <row r="5" spans="1:8" ht="15" customHeight="1" x14ac:dyDescent="0.2">
      <c r="A5" s="32" t="s">
        <v>18</v>
      </c>
      <c r="B5" s="145"/>
      <c r="C5" s="217"/>
      <c r="D5" s="217"/>
      <c r="E5" s="217"/>
      <c r="F5" s="217"/>
      <c r="G5" s="217"/>
      <c r="H5" s="146"/>
    </row>
    <row r="6" spans="1:8" s="3" customFormat="1" ht="35.1" customHeight="1" x14ac:dyDescent="0.2">
      <c r="A6" s="40"/>
      <c r="B6" s="205" t="s">
        <v>15</v>
      </c>
      <c r="C6" s="205"/>
      <c r="D6" s="150" t="s">
        <v>58</v>
      </c>
      <c r="E6" s="152"/>
      <c r="F6" s="191" t="s">
        <v>59</v>
      </c>
      <c r="G6" s="192"/>
      <c r="H6" s="193"/>
    </row>
    <row r="7" spans="1:8" s="3" customFormat="1" ht="35.1" customHeight="1" x14ac:dyDescent="0.2">
      <c r="A7" s="41" t="s">
        <v>16</v>
      </c>
      <c r="B7" s="42" t="s">
        <v>17</v>
      </c>
      <c r="C7" s="46" t="s">
        <v>86</v>
      </c>
      <c r="D7" s="151"/>
      <c r="E7" s="153"/>
      <c r="F7" s="42" t="s">
        <v>17</v>
      </c>
      <c r="G7" s="126" t="s">
        <v>86</v>
      </c>
      <c r="H7" s="116"/>
    </row>
    <row r="8" spans="1:8" s="3" customFormat="1" ht="15" customHeight="1" x14ac:dyDescent="0.2">
      <c r="A8" s="40" t="s">
        <v>4</v>
      </c>
      <c r="B8" s="27"/>
      <c r="C8" s="27"/>
      <c r="D8" s="6"/>
      <c r="E8" s="56"/>
      <c r="F8" s="16">
        <f>(B8*D8)</f>
        <v>0</v>
      </c>
      <c r="G8" s="127">
        <f>(C8*D8)</f>
        <v>0</v>
      </c>
      <c r="H8" s="128"/>
    </row>
    <row r="9" spans="1:8" s="3" customFormat="1" ht="15" customHeight="1" x14ac:dyDescent="0.2">
      <c r="A9" s="40" t="s">
        <v>11</v>
      </c>
      <c r="B9" s="27"/>
      <c r="C9" s="27"/>
      <c r="D9" s="6"/>
      <c r="E9" s="56"/>
      <c r="F9" s="16">
        <f t="shared" ref="F9:F12" si="0">(B9*D9)</f>
        <v>0</v>
      </c>
      <c r="G9" s="127">
        <f t="shared" ref="G9:G12" si="1">(C9*D9)</f>
        <v>0</v>
      </c>
      <c r="H9" s="128"/>
    </row>
    <row r="10" spans="1:8" s="3" customFormat="1" ht="15" customHeight="1" x14ac:dyDescent="0.2">
      <c r="A10" s="40" t="s">
        <v>12</v>
      </c>
      <c r="B10" s="27"/>
      <c r="C10" s="27"/>
      <c r="D10" s="6"/>
      <c r="E10" s="56"/>
      <c r="F10" s="16">
        <f t="shared" si="0"/>
        <v>0</v>
      </c>
      <c r="G10" s="127">
        <f t="shared" si="1"/>
        <v>0</v>
      </c>
      <c r="H10" s="128"/>
    </row>
    <row r="11" spans="1:8" s="3" customFormat="1" ht="15" customHeight="1" x14ac:dyDescent="0.2">
      <c r="A11" s="40" t="s">
        <v>10</v>
      </c>
      <c r="B11" s="27"/>
      <c r="C11" s="27"/>
      <c r="D11" s="6"/>
      <c r="E11" s="56"/>
      <c r="F11" s="16">
        <f t="shared" si="0"/>
        <v>0</v>
      </c>
      <c r="G11" s="127">
        <f t="shared" si="1"/>
        <v>0</v>
      </c>
      <c r="H11" s="128"/>
    </row>
    <row r="12" spans="1:8" s="3" customFormat="1" ht="15" customHeight="1" x14ac:dyDescent="0.2">
      <c r="A12" s="40" t="s">
        <v>13</v>
      </c>
      <c r="B12" s="27"/>
      <c r="C12" s="27"/>
      <c r="D12" s="6"/>
      <c r="E12" s="56"/>
      <c r="F12" s="16">
        <f t="shared" si="0"/>
        <v>0</v>
      </c>
      <c r="G12" s="127">
        <f t="shared" si="1"/>
        <v>0</v>
      </c>
      <c r="H12" s="128"/>
    </row>
    <row r="13" spans="1:8" s="3" customFormat="1" ht="15" customHeight="1" x14ac:dyDescent="0.2">
      <c r="A13" s="40" t="s">
        <v>14</v>
      </c>
      <c r="B13" s="27"/>
      <c r="C13" s="27"/>
      <c r="D13" s="6"/>
      <c r="E13" s="56"/>
      <c r="F13" s="16">
        <f>(B13*D13)</f>
        <v>0</v>
      </c>
      <c r="G13" s="127">
        <f>(C13*D13)</f>
        <v>0</v>
      </c>
      <c r="H13" s="128"/>
    </row>
    <row r="14" spans="1:8" s="3" customFormat="1" ht="30" customHeight="1" x14ac:dyDescent="0.2">
      <c r="A14" s="43" t="s">
        <v>5</v>
      </c>
      <c r="B14" s="5">
        <f>SUM(B8:B13)</f>
        <v>0</v>
      </c>
      <c r="C14" s="5">
        <f>SUM(C8:C13)</f>
        <v>0</v>
      </c>
      <c r="D14" s="154" t="s">
        <v>60</v>
      </c>
      <c r="E14" s="155"/>
      <c r="F14" s="16">
        <f>SUM(F8:F13)</f>
        <v>0</v>
      </c>
      <c r="G14" s="127">
        <f>SUM(G8:G13)</f>
        <v>0</v>
      </c>
      <c r="H14" s="128"/>
    </row>
    <row r="15" spans="1:8" ht="30" customHeight="1" x14ac:dyDescent="0.2">
      <c r="A15" s="32"/>
      <c r="B15" s="14"/>
      <c r="C15" s="14"/>
      <c r="D15" s="154" t="s">
        <v>81</v>
      </c>
      <c r="E15" s="155"/>
      <c r="F15" s="30">
        <f>F14*1.2</f>
        <v>0</v>
      </c>
      <c r="G15" s="94">
        <f>G14*1.2</f>
        <v>0</v>
      </c>
      <c r="H15" s="95"/>
    </row>
    <row r="16" spans="1:8" ht="15" customHeight="1" x14ac:dyDescent="0.2">
      <c r="A16" s="32"/>
      <c r="B16" s="14"/>
      <c r="C16" s="14"/>
      <c r="D16" s="14"/>
      <c r="E16" s="14"/>
      <c r="F16" s="14"/>
      <c r="G16" s="14"/>
      <c r="H16" s="14"/>
    </row>
    <row r="17" spans="1:8" ht="15" customHeight="1" x14ac:dyDescent="0.2">
      <c r="A17" s="32" t="s">
        <v>19</v>
      </c>
      <c r="B17" s="145"/>
      <c r="C17" s="217"/>
      <c r="D17" s="217"/>
      <c r="E17" s="217"/>
      <c r="F17" s="217"/>
      <c r="G17" s="217"/>
      <c r="H17" s="146"/>
    </row>
    <row r="18" spans="1:8" ht="35.1" customHeight="1" x14ac:dyDescent="0.2">
      <c r="A18" s="40"/>
      <c r="B18" s="205" t="s">
        <v>15</v>
      </c>
      <c r="C18" s="205"/>
      <c r="D18" s="150" t="s">
        <v>58</v>
      </c>
      <c r="E18" s="152"/>
      <c r="F18" s="191" t="s">
        <v>59</v>
      </c>
      <c r="G18" s="192"/>
      <c r="H18" s="193"/>
    </row>
    <row r="19" spans="1:8" ht="35.1" customHeight="1" x14ac:dyDescent="0.2">
      <c r="A19" s="41" t="s">
        <v>16</v>
      </c>
      <c r="B19" s="42" t="s">
        <v>17</v>
      </c>
      <c r="C19" s="46" t="s">
        <v>86</v>
      </c>
      <c r="D19" s="151"/>
      <c r="E19" s="153"/>
      <c r="F19" s="42" t="s">
        <v>17</v>
      </c>
      <c r="G19" s="126" t="s">
        <v>86</v>
      </c>
      <c r="H19" s="116"/>
    </row>
    <row r="20" spans="1:8" ht="15" customHeight="1" x14ac:dyDescent="0.2">
      <c r="A20" s="40" t="s">
        <v>4</v>
      </c>
      <c r="B20" s="27"/>
      <c r="C20" s="27"/>
      <c r="D20" s="6"/>
      <c r="E20" s="56"/>
      <c r="F20" s="16">
        <f>(B20*D20)</f>
        <v>0</v>
      </c>
      <c r="G20" s="127">
        <f>(C20*D20)</f>
        <v>0</v>
      </c>
      <c r="H20" s="128"/>
    </row>
    <row r="21" spans="1:8" ht="15" customHeight="1" x14ac:dyDescent="0.2">
      <c r="A21" s="40" t="s">
        <v>11</v>
      </c>
      <c r="B21" s="27"/>
      <c r="C21" s="27"/>
      <c r="D21" s="6"/>
      <c r="E21" s="56"/>
      <c r="F21" s="16">
        <f t="shared" ref="F21:F24" si="2">(B21*D21)</f>
        <v>0</v>
      </c>
      <c r="G21" s="127">
        <f t="shared" ref="G21:G24" si="3">(C21*D21)</f>
        <v>0</v>
      </c>
      <c r="H21" s="128"/>
    </row>
    <row r="22" spans="1:8" ht="15" customHeight="1" x14ac:dyDescent="0.2">
      <c r="A22" s="40" t="s">
        <v>12</v>
      </c>
      <c r="B22" s="27"/>
      <c r="C22" s="27"/>
      <c r="D22" s="6"/>
      <c r="E22" s="56"/>
      <c r="F22" s="16">
        <f t="shared" si="2"/>
        <v>0</v>
      </c>
      <c r="G22" s="127">
        <f t="shared" si="3"/>
        <v>0</v>
      </c>
      <c r="H22" s="128"/>
    </row>
    <row r="23" spans="1:8" ht="15" customHeight="1" x14ac:dyDescent="0.2">
      <c r="A23" s="40" t="s">
        <v>10</v>
      </c>
      <c r="B23" s="27"/>
      <c r="C23" s="27"/>
      <c r="D23" s="6"/>
      <c r="E23" s="56"/>
      <c r="F23" s="16">
        <f t="shared" si="2"/>
        <v>0</v>
      </c>
      <c r="G23" s="127">
        <f t="shared" si="3"/>
        <v>0</v>
      </c>
      <c r="H23" s="128"/>
    </row>
    <row r="24" spans="1:8" ht="15" customHeight="1" x14ac:dyDescent="0.2">
      <c r="A24" s="40" t="s">
        <v>13</v>
      </c>
      <c r="B24" s="27"/>
      <c r="C24" s="27"/>
      <c r="D24" s="6"/>
      <c r="E24" s="56"/>
      <c r="F24" s="16">
        <f t="shared" si="2"/>
        <v>0</v>
      </c>
      <c r="G24" s="127">
        <f t="shared" si="3"/>
        <v>0</v>
      </c>
      <c r="H24" s="128"/>
    </row>
    <row r="25" spans="1:8" ht="15" customHeight="1" x14ac:dyDescent="0.2">
      <c r="A25" s="40" t="s">
        <v>14</v>
      </c>
      <c r="B25" s="27"/>
      <c r="C25" s="27"/>
      <c r="D25" s="6"/>
      <c r="E25" s="56"/>
      <c r="F25" s="16">
        <f>(B25*D25)</f>
        <v>0</v>
      </c>
      <c r="G25" s="127">
        <f>(C25*D25)</f>
        <v>0</v>
      </c>
      <c r="H25" s="128"/>
    </row>
    <row r="26" spans="1:8" ht="30" customHeight="1" x14ac:dyDescent="0.2">
      <c r="A26" s="43" t="s">
        <v>5</v>
      </c>
      <c r="B26" s="5">
        <f>SUM(B20:B25)</f>
        <v>0</v>
      </c>
      <c r="C26" s="5">
        <f>SUM(C20:C25)</f>
        <v>0</v>
      </c>
      <c r="D26" s="154" t="s">
        <v>60</v>
      </c>
      <c r="E26" s="155"/>
      <c r="F26" s="16">
        <f>SUM(F20:F25)</f>
        <v>0</v>
      </c>
      <c r="G26" s="127">
        <f>SUM(G20:G25)</f>
        <v>0</v>
      </c>
      <c r="H26" s="128"/>
    </row>
    <row r="27" spans="1:8" ht="30" customHeight="1" x14ac:dyDescent="0.2">
      <c r="A27" s="32"/>
      <c r="B27" s="14"/>
      <c r="C27" s="14"/>
      <c r="D27" s="154" t="s">
        <v>81</v>
      </c>
      <c r="E27" s="155"/>
      <c r="F27" s="30">
        <f>F26*1.2</f>
        <v>0</v>
      </c>
      <c r="G27" s="94">
        <f>G26*1.2</f>
        <v>0</v>
      </c>
      <c r="H27" s="95"/>
    </row>
    <row r="28" spans="1:8" ht="15" customHeight="1" x14ac:dyDescent="0.2"/>
    <row r="29" spans="1:8" ht="15" customHeight="1" x14ac:dyDescent="0.2">
      <c r="A29" s="32" t="s">
        <v>20</v>
      </c>
      <c r="B29" s="145"/>
      <c r="C29" s="217"/>
      <c r="D29" s="217"/>
      <c r="E29" s="217"/>
      <c r="F29" s="217"/>
      <c r="G29" s="217"/>
      <c r="H29" s="146"/>
    </row>
    <row r="30" spans="1:8" ht="35.1" customHeight="1" x14ac:dyDescent="0.2">
      <c r="A30" s="40"/>
      <c r="B30" s="205" t="s">
        <v>15</v>
      </c>
      <c r="C30" s="205"/>
      <c r="D30" s="150" t="s">
        <v>58</v>
      </c>
      <c r="E30" s="152"/>
      <c r="F30" s="191" t="s">
        <v>59</v>
      </c>
      <c r="G30" s="192"/>
      <c r="H30" s="193"/>
    </row>
    <row r="31" spans="1:8" ht="35.1" customHeight="1" x14ac:dyDescent="0.2">
      <c r="A31" s="41" t="s">
        <v>16</v>
      </c>
      <c r="B31" s="42" t="s">
        <v>17</v>
      </c>
      <c r="C31" s="46" t="s">
        <v>86</v>
      </c>
      <c r="D31" s="151"/>
      <c r="E31" s="153"/>
      <c r="F31" s="42" t="s">
        <v>17</v>
      </c>
      <c r="G31" s="126" t="s">
        <v>86</v>
      </c>
      <c r="H31" s="116"/>
    </row>
    <row r="32" spans="1:8" ht="15" customHeight="1" x14ac:dyDescent="0.2">
      <c r="A32" s="40" t="s">
        <v>4</v>
      </c>
      <c r="B32" s="27"/>
      <c r="C32" s="27"/>
      <c r="D32" s="6"/>
      <c r="E32" s="56"/>
      <c r="F32" s="16">
        <f>(B32*D32)</f>
        <v>0</v>
      </c>
      <c r="G32" s="127">
        <f>(C32*D32)</f>
        <v>0</v>
      </c>
      <c r="H32" s="128"/>
    </row>
    <row r="33" spans="1:8" ht="15" customHeight="1" x14ac:dyDescent="0.2">
      <c r="A33" s="40" t="s">
        <v>11</v>
      </c>
      <c r="B33" s="27"/>
      <c r="C33" s="27"/>
      <c r="D33" s="6"/>
      <c r="E33" s="56"/>
      <c r="F33" s="16">
        <f t="shared" ref="F33:F37" si="4">(B33*D33)</f>
        <v>0</v>
      </c>
      <c r="G33" s="127">
        <f t="shared" ref="G33:G36" si="5">(C33*D33)</f>
        <v>0</v>
      </c>
      <c r="H33" s="128"/>
    </row>
    <row r="34" spans="1:8" ht="15" customHeight="1" x14ac:dyDescent="0.2">
      <c r="A34" s="40" t="s">
        <v>12</v>
      </c>
      <c r="B34" s="27"/>
      <c r="C34" s="27"/>
      <c r="D34" s="6"/>
      <c r="E34" s="56"/>
      <c r="F34" s="16">
        <f t="shared" si="4"/>
        <v>0</v>
      </c>
      <c r="G34" s="127">
        <f t="shared" si="5"/>
        <v>0</v>
      </c>
      <c r="H34" s="128"/>
    </row>
    <row r="35" spans="1:8" ht="15" customHeight="1" x14ac:dyDescent="0.2">
      <c r="A35" s="40" t="s">
        <v>10</v>
      </c>
      <c r="B35" s="27"/>
      <c r="C35" s="27"/>
      <c r="D35" s="6"/>
      <c r="E35" s="56"/>
      <c r="F35" s="16">
        <f t="shared" si="4"/>
        <v>0</v>
      </c>
      <c r="G35" s="127">
        <f t="shared" si="5"/>
        <v>0</v>
      </c>
      <c r="H35" s="128"/>
    </row>
    <row r="36" spans="1:8" ht="15" customHeight="1" x14ac:dyDescent="0.2">
      <c r="A36" s="40" t="s">
        <v>13</v>
      </c>
      <c r="B36" s="27"/>
      <c r="C36" s="27"/>
      <c r="D36" s="6"/>
      <c r="E36" s="56"/>
      <c r="F36" s="16">
        <f t="shared" si="4"/>
        <v>0</v>
      </c>
      <c r="G36" s="127">
        <f t="shared" si="5"/>
        <v>0</v>
      </c>
      <c r="H36" s="128"/>
    </row>
    <row r="37" spans="1:8" ht="15" customHeight="1" x14ac:dyDescent="0.2">
      <c r="A37" s="40" t="s">
        <v>14</v>
      </c>
      <c r="B37" s="27"/>
      <c r="C37" s="27"/>
      <c r="D37" s="6"/>
      <c r="E37" s="56"/>
      <c r="F37" s="16">
        <f t="shared" si="4"/>
        <v>0</v>
      </c>
      <c r="G37" s="127">
        <f>(C37*D37)</f>
        <v>0</v>
      </c>
      <c r="H37" s="128"/>
    </row>
    <row r="38" spans="1:8" ht="30" customHeight="1" x14ac:dyDescent="0.2">
      <c r="A38" s="43" t="s">
        <v>5</v>
      </c>
      <c r="B38" s="5">
        <f>SUM(B32:B37)</f>
        <v>0</v>
      </c>
      <c r="C38" s="5">
        <f>SUM(C32:C37)</f>
        <v>0</v>
      </c>
      <c r="D38" s="154" t="s">
        <v>60</v>
      </c>
      <c r="E38" s="155"/>
      <c r="F38" s="16">
        <f>SUM(F32:F37)</f>
        <v>0</v>
      </c>
      <c r="G38" s="127">
        <f>SUM(G32:G37)</f>
        <v>0</v>
      </c>
      <c r="H38" s="128"/>
    </row>
    <row r="39" spans="1:8" ht="30" customHeight="1" x14ac:dyDescent="0.2">
      <c r="A39" s="32"/>
      <c r="B39" s="14"/>
      <c r="C39" s="14"/>
      <c r="D39" s="154" t="s">
        <v>81</v>
      </c>
      <c r="E39" s="155"/>
      <c r="F39" s="30">
        <f>F38*1.2</f>
        <v>0</v>
      </c>
      <c r="G39" s="94">
        <f>G38*1.2</f>
        <v>0</v>
      </c>
      <c r="H39" s="95"/>
    </row>
    <row r="40" spans="1:8" ht="15" customHeight="1" x14ac:dyDescent="0.2"/>
    <row r="41" spans="1:8" ht="15" customHeight="1" x14ac:dyDescent="0.2">
      <c r="A41" s="32" t="s">
        <v>21</v>
      </c>
      <c r="B41" s="145"/>
      <c r="C41" s="217"/>
      <c r="D41" s="217"/>
      <c r="E41" s="217"/>
      <c r="F41" s="217"/>
      <c r="G41" s="217"/>
      <c r="H41" s="146"/>
    </row>
    <row r="42" spans="1:8" ht="35.1" customHeight="1" x14ac:dyDescent="0.2">
      <c r="A42" s="40"/>
      <c r="B42" s="205" t="s">
        <v>15</v>
      </c>
      <c r="C42" s="205"/>
      <c r="D42" s="150" t="s">
        <v>58</v>
      </c>
      <c r="E42" s="152"/>
      <c r="F42" s="191" t="s">
        <v>59</v>
      </c>
      <c r="G42" s="192"/>
      <c r="H42" s="193"/>
    </row>
    <row r="43" spans="1:8" ht="35.1" customHeight="1" x14ac:dyDescent="0.2">
      <c r="A43" s="41" t="s">
        <v>16</v>
      </c>
      <c r="B43" s="42" t="s">
        <v>17</v>
      </c>
      <c r="C43" s="46" t="s">
        <v>86</v>
      </c>
      <c r="D43" s="151"/>
      <c r="E43" s="153"/>
      <c r="F43" s="42" t="s">
        <v>17</v>
      </c>
      <c r="G43" s="126" t="s">
        <v>86</v>
      </c>
      <c r="H43" s="116"/>
    </row>
    <row r="44" spans="1:8" ht="15" customHeight="1" x14ac:dyDescent="0.2">
      <c r="A44" s="40" t="s">
        <v>4</v>
      </c>
      <c r="B44" s="27"/>
      <c r="C44" s="27"/>
      <c r="D44" s="6"/>
      <c r="E44" s="56"/>
      <c r="F44" s="16">
        <f>(B44*D44)</f>
        <v>0</v>
      </c>
      <c r="G44" s="127">
        <f>(C44*D44)</f>
        <v>0</v>
      </c>
      <c r="H44" s="128"/>
    </row>
    <row r="45" spans="1:8" ht="15" customHeight="1" x14ac:dyDescent="0.2">
      <c r="A45" s="40" t="s">
        <v>11</v>
      </c>
      <c r="B45" s="27"/>
      <c r="C45" s="27"/>
      <c r="D45" s="6"/>
      <c r="E45" s="56"/>
      <c r="F45" s="16">
        <f t="shared" ref="F45:F49" si="6">(B45*D45)</f>
        <v>0</v>
      </c>
      <c r="G45" s="127">
        <f t="shared" ref="G45:G48" si="7">(C45*D45)</f>
        <v>0</v>
      </c>
      <c r="H45" s="128"/>
    </row>
    <row r="46" spans="1:8" ht="15" customHeight="1" x14ac:dyDescent="0.2">
      <c r="A46" s="40" t="s">
        <v>12</v>
      </c>
      <c r="B46" s="27"/>
      <c r="C46" s="27"/>
      <c r="D46" s="6"/>
      <c r="E46" s="56"/>
      <c r="F46" s="16">
        <f t="shared" si="6"/>
        <v>0</v>
      </c>
      <c r="G46" s="127">
        <f t="shared" si="7"/>
        <v>0</v>
      </c>
      <c r="H46" s="128"/>
    </row>
    <row r="47" spans="1:8" ht="15" customHeight="1" x14ac:dyDescent="0.2">
      <c r="A47" s="40" t="s">
        <v>10</v>
      </c>
      <c r="B47" s="27"/>
      <c r="C47" s="27"/>
      <c r="D47" s="6"/>
      <c r="E47" s="56"/>
      <c r="F47" s="16">
        <f t="shared" si="6"/>
        <v>0</v>
      </c>
      <c r="G47" s="127">
        <f t="shared" si="7"/>
        <v>0</v>
      </c>
      <c r="H47" s="128"/>
    </row>
    <row r="48" spans="1:8" ht="15" customHeight="1" x14ac:dyDescent="0.2">
      <c r="A48" s="40" t="s">
        <v>13</v>
      </c>
      <c r="B48" s="27"/>
      <c r="C48" s="27"/>
      <c r="D48" s="6"/>
      <c r="E48" s="56"/>
      <c r="F48" s="16">
        <f t="shared" si="6"/>
        <v>0</v>
      </c>
      <c r="G48" s="127">
        <f t="shared" si="7"/>
        <v>0</v>
      </c>
      <c r="H48" s="128"/>
    </row>
    <row r="49" spans="1:8" ht="15" customHeight="1" x14ac:dyDescent="0.2">
      <c r="A49" s="40" t="s">
        <v>14</v>
      </c>
      <c r="B49" s="27"/>
      <c r="C49" s="27"/>
      <c r="D49" s="6"/>
      <c r="E49" s="56"/>
      <c r="F49" s="16">
        <f t="shared" si="6"/>
        <v>0</v>
      </c>
      <c r="G49" s="127">
        <f>(C49*D49)</f>
        <v>0</v>
      </c>
      <c r="H49" s="128"/>
    </row>
    <row r="50" spans="1:8" ht="30" customHeight="1" x14ac:dyDescent="0.2">
      <c r="A50" s="43" t="s">
        <v>5</v>
      </c>
      <c r="B50" s="5">
        <f>SUM(B44:B49)</f>
        <v>0</v>
      </c>
      <c r="C50" s="5">
        <f>SUM(C44:C49)</f>
        <v>0</v>
      </c>
      <c r="D50" s="154" t="s">
        <v>60</v>
      </c>
      <c r="E50" s="155"/>
      <c r="F50" s="16">
        <f>SUM(F44:F49)</f>
        <v>0</v>
      </c>
      <c r="G50" s="127">
        <f>SUM(G44:G49)</f>
        <v>0</v>
      </c>
      <c r="H50" s="128"/>
    </row>
    <row r="51" spans="1:8" ht="30" customHeight="1" x14ac:dyDescent="0.2">
      <c r="A51" s="32"/>
      <c r="B51" s="14"/>
      <c r="C51" s="14"/>
      <c r="D51" s="154" t="s">
        <v>81</v>
      </c>
      <c r="E51" s="155"/>
      <c r="F51" s="30">
        <f>F50*1.2</f>
        <v>0</v>
      </c>
      <c r="G51" s="94">
        <f>G50*1.2</f>
        <v>0</v>
      </c>
      <c r="H51" s="95"/>
    </row>
    <row r="60" spans="1:8" x14ac:dyDescent="0.2">
      <c r="A60" s="1" t="s">
        <v>38</v>
      </c>
      <c r="B60" s="1" t="s">
        <v>52</v>
      </c>
    </row>
    <row r="61" spans="1:8" x14ac:dyDescent="0.2">
      <c r="A61" s="60" t="s">
        <v>39</v>
      </c>
      <c r="B61" s="60" t="s">
        <v>53</v>
      </c>
    </row>
    <row r="62" spans="1:8" x14ac:dyDescent="0.2">
      <c r="A62" s="61" t="s">
        <v>40</v>
      </c>
      <c r="B62" s="61" t="s">
        <v>54</v>
      </c>
    </row>
    <row r="63" spans="1:8" x14ac:dyDescent="0.2">
      <c r="A63" s="61" t="s">
        <v>41</v>
      </c>
      <c r="B63" s="61" t="s">
        <v>55</v>
      </c>
    </row>
    <row r="64" spans="1:8" x14ac:dyDescent="0.2">
      <c r="A64" s="61" t="s">
        <v>42</v>
      </c>
      <c r="B64" s="61" t="s">
        <v>56</v>
      </c>
    </row>
    <row r="65" spans="1:2" x14ac:dyDescent="0.2">
      <c r="A65" s="62" t="s">
        <v>43</v>
      </c>
      <c r="B65" s="62" t="s">
        <v>57</v>
      </c>
    </row>
  </sheetData>
  <sheetProtection password="A824" sheet="1" formatColumns="0" formatRows="0"/>
  <mergeCells count="66">
    <mergeCell ref="G13:H13"/>
    <mergeCell ref="A1:H1"/>
    <mergeCell ref="B3:H3"/>
    <mergeCell ref="B5:H5"/>
    <mergeCell ref="B6:C6"/>
    <mergeCell ref="D6:D7"/>
    <mergeCell ref="E6:E7"/>
    <mergeCell ref="F6:H6"/>
    <mergeCell ref="G7:H7"/>
    <mergeCell ref="G8:H8"/>
    <mergeCell ref="G9:H9"/>
    <mergeCell ref="G10:H10"/>
    <mergeCell ref="G11:H11"/>
    <mergeCell ref="G12:H12"/>
    <mergeCell ref="G25:H25"/>
    <mergeCell ref="D14:E14"/>
    <mergeCell ref="G14:H14"/>
    <mergeCell ref="B17:H17"/>
    <mergeCell ref="B18:C18"/>
    <mergeCell ref="D18:D19"/>
    <mergeCell ref="E18:E19"/>
    <mergeCell ref="F18:H18"/>
    <mergeCell ref="G19:H19"/>
    <mergeCell ref="G20:H20"/>
    <mergeCell ref="G21:H21"/>
    <mergeCell ref="G22:H22"/>
    <mergeCell ref="G23:H23"/>
    <mergeCell ref="G24:H24"/>
    <mergeCell ref="D15:E15"/>
    <mergeCell ref="G15:H15"/>
    <mergeCell ref="G37:H37"/>
    <mergeCell ref="D26:E26"/>
    <mergeCell ref="G26:H26"/>
    <mergeCell ref="B29:H29"/>
    <mergeCell ref="B30:C30"/>
    <mergeCell ref="D30:D31"/>
    <mergeCell ref="E30:E31"/>
    <mergeCell ref="F30:H30"/>
    <mergeCell ref="G31:H31"/>
    <mergeCell ref="G32:H32"/>
    <mergeCell ref="G33:H33"/>
    <mergeCell ref="G34:H34"/>
    <mergeCell ref="G35:H35"/>
    <mergeCell ref="G36:H36"/>
    <mergeCell ref="D27:E27"/>
    <mergeCell ref="G27:H27"/>
    <mergeCell ref="D38:E38"/>
    <mergeCell ref="G38:H38"/>
    <mergeCell ref="B41:H41"/>
    <mergeCell ref="B42:C42"/>
    <mergeCell ref="D42:D43"/>
    <mergeCell ref="E42:E43"/>
    <mergeCell ref="F42:H42"/>
    <mergeCell ref="G43:H43"/>
    <mergeCell ref="D39:E39"/>
    <mergeCell ref="G39:H39"/>
    <mergeCell ref="D51:E51"/>
    <mergeCell ref="G51:H51"/>
    <mergeCell ref="D50:E50"/>
    <mergeCell ref="G50:H50"/>
    <mergeCell ref="G44:H44"/>
    <mergeCell ref="G45:H45"/>
    <mergeCell ref="G46:H46"/>
    <mergeCell ref="G47:H47"/>
    <mergeCell ref="G48:H48"/>
    <mergeCell ref="G49:H49"/>
  </mergeCells>
  <conditionalFormatting sqref="B8:C13">
    <cfRule type="containsBlanks" dxfId="25" priority="21">
      <formula>LEN(TRIM(B8))=0</formula>
    </cfRule>
  </conditionalFormatting>
  <conditionalFormatting sqref="B3">
    <cfRule type="containsBlanks" dxfId="24" priority="19">
      <formula>LEN(TRIM(B3))=0</formula>
    </cfRule>
  </conditionalFormatting>
  <conditionalFormatting sqref="B5">
    <cfRule type="containsBlanks" dxfId="23" priority="18">
      <formula>LEN(TRIM(B5))=0</formula>
    </cfRule>
  </conditionalFormatting>
  <conditionalFormatting sqref="B20:C25">
    <cfRule type="containsBlanks" dxfId="22" priority="17">
      <formula>LEN(TRIM(B20))=0</formula>
    </cfRule>
  </conditionalFormatting>
  <conditionalFormatting sqref="B17">
    <cfRule type="containsBlanks" dxfId="21" priority="16">
      <formula>LEN(TRIM(B17))=0</formula>
    </cfRule>
  </conditionalFormatting>
  <conditionalFormatting sqref="B32:C37">
    <cfRule type="containsBlanks" dxfId="20" priority="15">
      <formula>LEN(TRIM(B32))=0</formula>
    </cfRule>
  </conditionalFormatting>
  <conditionalFormatting sqref="B29">
    <cfRule type="containsBlanks" dxfId="19" priority="14">
      <formula>LEN(TRIM(B29))=0</formula>
    </cfRule>
  </conditionalFormatting>
  <conditionalFormatting sqref="B44:C49">
    <cfRule type="containsBlanks" dxfId="18" priority="13">
      <formula>LEN(TRIM(B44))=0</formula>
    </cfRule>
  </conditionalFormatting>
  <conditionalFormatting sqref="B41">
    <cfRule type="containsBlanks" dxfId="17" priority="12">
      <formula>LEN(TRIM(B41))=0</formula>
    </cfRule>
  </conditionalFormatting>
  <conditionalFormatting sqref="D8:D13">
    <cfRule type="containsBlanks" dxfId="16" priority="7">
      <formula>LEN(TRIM(D8))=0</formula>
    </cfRule>
  </conditionalFormatting>
  <conditionalFormatting sqref="D20:D25">
    <cfRule type="containsBlanks" dxfId="15" priority="5">
      <formula>LEN(TRIM(D20))=0</formula>
    </cfRule>
  </conditionalFormatting>
  <conditionalFormatting sqref="D32:D37">
    <cfRule type="containsBlanks" dxfId="14" priority="3">
      <formula>LEN(TRIM(D32))=0</formula>
    </cfRule>
  </conditionalFormatting>
  <conditionalFormatting sqref="D44:D49">
    <cfRule type="containsBlanks" dxfId="13" priority="1">
      <formula>LEN(TRIM(D44))=0</formula>
    </cfRule>
  </conditionalFormatting>
  <pageMargins left="0.70866141732283472" right="0.70866141732283472" top="1.2598425196850394" bottom="0.74803149606299213" header="0.31496062992125984" footer="0.31496062992125984"/>
  <pageSetup paperSize="9" scale="73" fitToHeight="0" orientation="portrait" r:id="rId1"/>
  <headerFooter>
    <oddHeader>&amp;L&amp;G</oddHeader>
    <oddFooter>&amp;L&amp;8&amp;F
&amp;A&amp;C&amp;8&amp;D&amp;R&amp;8&amp;P/&amp;N</oddFooter>
  </headerFooter>
  <rowBreaks count="1" manualBreakCount="1">
    <brk id="28" max="7"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51"/>
  <sheetViews>
    <sheetView showGridLines="0" zoomScaleNormal="100" workbookViewId="0">
      <selection sqref="A1:H1"/>
    </sheetView>
  </sheetViews>
  <sheetFormatPr defaultColWidth="11" defaultRowHeight="12.75" x14ac:dyDescent="0.2"/>
  <cols>
    <col min="1" max="1" width="24.625" style="1" customWidth="1"/>
    <col min="2" max="3" width="16.625" style="1" customWidth="1"/>
    <col min="4" max="5" width="8.625" style="1" customWidth="1"/>
    <col min="6" max="6" width="16.625" style="1" customWidth="1"/>
    <col min="7" max="8" width="8.625" style="1" customWidth="1"/>
    <col min="9" max="16384" width="11" style="1"/>
  </cols>
  <sheetData>
    <row r="1" spans="1:8" ht="20.100000000000001" customHeight="1" x14ac:dyDescent="0.2">
      <c r="A1" s="96" t="s">
        <v>75</v>
      </c>
      <c r="B1" s="96"/>
      <c r="C1" s="96"/>
      <c r="D1" s="96"/>
      <c r="E1" s="96"/>
      <c r="F1" s="96"/>
      <c r="G1" s="96"/>
      <c r="H1" s="96"/>
    </row>
    <row r="2" spans="1:8" ht="9.9499999999999993" customHeight="1" x14ac:dyDescent="0.2">
      <c r="A2" s="59"/>
      <c r="B2" s="22"/>
      <c r="C2" s="22"/>
      <c r="D2" s="22"/>
      <c r="E2" s="22"/>
      <c r="F2" s="22"/>
      <c r="G2" s="22"/>
      <c r="H2" s="22"/>
    </row>
    <row r="3" spans="1:8" ht="28.5" customHeight="1" x14ac:dyDescent="0.2">
      <c r="A3" s="37" t="s">
        <v>22</v>
      </c>
      <c r="B3" s="218" t="s">
        <v>76</v>
      </c>
      <c r="C3" s="219"/>
      <c r="D3" s="219"/>
      <c r="E3" s="219"/>
      <c r="F3" s="219"/>
      <c r="G3" s="219"/>
      <c r="H3" s="220"/>
    </row>
    <row r="4" spans="1:8" ht="15" customHeight="1" x14ac:dyDescent="0.2">
      <c r="A4" s="32"/>
      <c r="B4" s="14"/>
      <c r="C4" s="14"/>
      <c r="D4" s="14"/>
      <c r="E4" s="14"/>
      <c r="F4" s="14"/>
      <c r="G4" s="14"/>
      <c r="H4" s="14"/>
    </row>
    <row r="5" spans="1:8" ht="15" customHeight="1" x14ac:dyDescent="0.2">
      <c r="A5" s="32" t="s">
        <v>48</v>
      </c>
      <c r="B5" s="145"/>
      <c r="C5" s="217"/>
      <c r="D5" s="217"/>
      <c r="E5" s="217"/>
      <c r="F5" s="217"/>
      <c r="G5" s="217"/>
      <c r="H5" s="146"/>
    </row>
    <row r="6" spans="1:8" s="3" customFormat="1" ht="35.1" customHeight="1" x14ac:dyDescent="0.2">
      <c r="A6" s="40"/>
      <c r="B6" s="205" t="s">
        <v>15</v>
      </c>
      <c r="C6" s="205"/>
      <c r="D6" s="150" t="s">
        <v>58</v>
      </c>
      <c r="E6" s="152"/>
      <c r="F6" s="191" t="s">
        <v>59</v>
      </c>
      <c r="G6" s="192"/>
      <c r="H6" s="193"/>
    </row>
    <row r="7" spans="1:8" s="3" customFormat="1" ht="35.1" customHeight="1" x14ac:dyDescent="0.2">
      <c r="A7" s="41" t="s">
        <v>16</v>
      </c>
      <c r="B7" s="42" t="s">
        <v>17</v>
      </c>
      <c r="C7" s="46" t="s">
        <v>86</v>
      </c>
      <c r="D7" s="151"/>
      <c r="E7" s="153"/>
      <c r="F7" s="42" t="s">
        <v>17</v>
      </c>
      <c r="G7" s="126" t="s">
        <v>86</v>
      </c>
      <c r="H7" s="116"/>
    </row>
    <row r="8" spans="1:8" s="3" customFormat="1" ht="15" customHeight="1" x14ac:dyDescent="0.2">
      <c r="A8" s="40" t="s">
        <v>4</v>
      </c>
      <c r="B8" s="27"/>
      <c r="C8" s="27"/>
      <c r="D8" s="18">
        <f>'Request Minor Changes'!$D36</f>
        <v>0</v>
      </c>
      <c r="E8" s="56"/>
      <c r="F8" s="16">
        <f>(B8*D8)</f>
        <v>0</v>
      </c>
      <c r="G8" s="127">
        <f>(C8*D8)</f>
        <v>0</v>
      </c>
      <c r="H8" s="128"/>
    </row>
    <row r="9" spans="1:8" s="3" customFormat="1" ht="15" customHeight="1" x14ac:dyDescent="0.2">
      <c r="A9" s="40" t="s">
        <v>11</v>
      </c>
      <c r="B9" s="27"/>
      <c r="C9" s="27"/>
      <c r="D9" s="18">
        <f>'Request Minor Changes'!$D37</f>
        <v>0</v>
      </c>
      <c r="E9" s="56"/>
      <c r="F9" s="16">
        <f t="shared" ref="F9:F13" si="0">(B9*D9)</f>
        <v>0</v>
      </c>
      <c r="G9" s="127">
        <f t="shared" ref="G9:G12" si="1">(C9*D9)</f>
        <v>0</v>
      </c>
      <c r="H9" s="128"/>
    </row>
    <row r="10" spans="1:8" s="3" customFormat="1" ht="15" customHeight="1" x14ac:dyDescent="0.2">
      <c r="A10" s="40" t="s">
        <v>12</v>
      </c>
      <c r="B10" s="27"/>
      <c r="C10" s="27"/>
      <c r="D10" s="18">
        <f>'Request Minor Changes'!$D38</f>
        <v>0</v>
      </c>
      <c r="E10" s="56"/>
      <c r="F10" s="16">
        <f t="shared" si="0"/>
        <v>0</v>
      </c>
      <c r="G10" s="127">
        <f t="shared" si="1"/>
        <v>0</v>
      </c>
      <c r="H10" s="128"/>
    </row>
    <row r="11" spans="1:8" s="3" customFormat="1" ht="15" customHeight="1" x14ac:dyDescent="0.2">
      <c r="A11" s="40" t="s">
        <v>10</v>
      </c>
      <c r="B11" s="27"/>
      <c r="C11" s="27"/>
      <c r="D11" s="18">
        <f>'Request Minor Changes'!$D39</f>
        <v>0</v>
      </c>
      <c r="E11" s="56"/>
      <c r="F11" s="16">
        <f t="shared" si="0"/>
        <v>0</v>
      </c>
      <c r="G11" s="127">
        <f t="shared" si="1"/>
        <v>0</v>
      </c>
      <c r="H11" s="128"/>
    </row>
    <row r="12" spans="1:8" s="3" customFormat="1" ht="15" customHeight="1" x14ac:dyDescent="0.2">
      <c r="A12" s="40" t="s">
        <v>13</v>
      </c>
      <c r="B12" s="27"/>
      <c r="C12" s="27"/>
      <c r="D12" s="18">
        <f>'Request Minor Changes'!$D40</f>
        <v>0</v>
      </c>
      <c r="E12" s="56"/>
      <c r="F12" s="16">
        <f t="shared" si="0"/>
        <v>0</v>
      </c>
      <c r="G12" s="127">
        <f t="shared" si="1"/>
        <v>0</v>
      </c>
      <c r="H12" s="128"/>
    </row>
    <row r="13" spans="1:8" s="3" customFormat="1" ht="15" customHeight="1" x14ac:dyDescent="0.2">
      <c r="A13" s="40" t="s">
        <v>14</v>
      </c>
      <c r="B13" s="27"/>
      <c r="C13" s="27"/>
      <c r="D13" s="18">
        <f>'Request Minor Changes'!$D41</f>
        <v>0</v>
      </c>
      <c r="E13" s="56"/>
      <c r="F13" s="16">
        <f t="shared" si="0"/>
        <v>0</v>
      </c>
      <c r="G13" s="127">
        <f>(C13*D13)</f>
        <v>0</v>
      </c>
      <c r="H13" s="128"/>
    </row>
    <row r="14" spans="1:8" s="3" customFormat="1" ht="30" customHeight="1" x14ac:dyDescent="0.2">
      <c r="A14" s="43" t="s">
        <v>5</v>
      </c>
      <c r="B14" s="5">
        <f>SUM(B8:B13)</f>
        <v>0</v>
      </c>
      <c r="C14" s="5">
        <f>SUM(C8:C13)</f>
        <v>0</v>
      </c>
      <c r="D14" s="154" t="s">
        <v>60</v>
      </c>
      <c r="E14" s="155"/>
      <c r="F14" s="16">
        <f>SUM(F8:F13)</f>
        <v>0</v>
      </c>
      <c r="G14" s="127">
        <f>SUM(G8:G13)</f>
        <v>0</v>
      </c>
      <c r="H14" s="128"/>
    </row>
    <row r="15" spans="1:8" ht="30" customHeight="1" x14ac:dyDescent="0.2">
      <c r="A15" s="32"/>
      <c r="B15" s="14"/>
      <c r="C15" s="14"/>
      <c r="D15" s="154" t="s">
        <v>81</v>
      </c>
      <c r="E15" s="155"/>
      <c r="F15" s="30">
        <f>F14*1.2</f>
        <v>0</v>
      </c>
      <c r="G15" s="94">
        <f>G14*1.2</f>
        <v>0</v>
      </c>
      <c r="H15" s="95"/>
    </row>
    <row r="16" spans="1:8" ht="15" customHeight="1" x14ac:dyDescent="0.2">
      <c r="A16" s="32"/>
      <c r="B16" s="14"/>
      <c r="C16" s="14"/>
      <c r="D16" s="14"/>
      <c r="E16" s="14"/>
      <c r="F16" s="14"/>
      <c r="G16" s="14"/>
      <c r="H16" s="14"/>
    </row>
    <row r="17" spans="1:8" ht="15" customHeight="1" x14ac:dyDescent="0.2">
      <c r="A17" s="32" t="s">
        <v>49</v>
      </c>
      <c r="B17" s="145"/>
      <c r="C17" s="217"/>
      <c r="D17" s="217"/>
      <c r="E17" s="217"/>
      <c r="F17" s="217"/>
      <c r="G17" s="217"/>
      <c r="H17" s="146"/>
    </row>
    <row r="18" spans="1:8" ht="35.1" customHeight="1" x14ac:dyDescent="0.2">
      <c r="A18" s="40"/>
      <c r="B18" s="205" t="s">
        <v>15</v>
      </c>
      <c r="C18" s="205"/>
      <c r="D18" s="150" t="s">
        <v>58</v>
      </c>
      <c r="E18" s="152"/>
      <c r="F18" s="191" t="s">
        <v>59</v>
      </c>
      <c r="G18" s="192"/>
      <c r="H18" s="193"/>
    </row>
    <row r="19" spans="1:8" ht="35.1" customHeight="1" x14ac:dyDescent="0.2">
      <c r="A19" s="41" t="s">
        <v>16</v>
      </c>
      <c r="B19" s="42" t="s">
        <v>17</v>
      </c>
      <c r="C19" s="46" t="s">
        <v>86</v>
      </c>
      <c r="D19" s="151"/>
      <c r="E19" s="153"/>
      <c r="F19" s="42" t="s">
        <v>17</v>
      </c>
      <c r="G19" s="126" t="s">
        <v>86</v>
      </c>
      <c r="H19" s="116"/>
    </row>
    <row r="20" spans="1:8" ht="15" customHeight="1" x14ac:dyDescent="0.2">
      <c r="A20" s="40" t="s">
        <v>4</v>
      </c>
      <c r="B20" s="27"/>
      <c r="C20" s="27"/>
      <c r="D20" s="18">
        <f>'Request Minor Changes'!$D36</f>
        <v>0</v>
      </c>
      <c r="E20" s="56"/>
      <c r="F20" s="16">
        <f>(B20*D20)</f>
        <v>0</v>
      </c>
      <c r="G20" s="127">
        <f>(C20*D20)</f>
        <v>0</v>
      </c>
      <c r="H20" s="128"/>
    </row>
    <row r="21" spans="1:8" ht="15" customHeight="1" x14ac:dyDescent="0.2">
      <c r="A21" s="40" t="s">
        <v>11</v>
      </c>
      <c r="B21" s="27"/>
      <c r="C21" s="27"/>
      <c r="D21" s="18">
        <f>'Request Minor Changes'!$D37</f>
        <v>0</v>
      </c>
      <c r="E21" s="56"/>
      <c r="F21" s="16">
        <f t="shared" ref="F21:F25" si="2">(B21*D21)</f>
        <v>0</v>
      </c>
      <c r="G21" s="127">
        <f t="shared" ref="G21:G24" si="3">(C21*D21)</f>
        <v>0</v>
      </c>
      <c r="H21" s="128"/>
    </row>
    <row r="22" spans="1:8" ht="15" customHeight="1" x14ac:dyDescent="0.2">
      <c r="A22" s="40" t="s">
        <v>12</v>
      </c>
      <c r="B22" s="27"/>
      <c r="C22" s="27"/>
      <c r="D22" s="18">
        <f>'Request Minor Changes'!$D38</f>
        <v>0</v>
      </c>
      <c r="E22" s="56"/>
      <c r="F22" s="16">
        <f t="shared" si="2"/>
        <v>0</v>
      </c>
      <c r="G22" s="127">
        <f t="shared" si="3"/>
        <v>0</v>
      </c>
      <c r="H22" s="128"/>
    </row>
    <row r="23" spans="1:8" ht="15" customHeight="1" x14ac:dyDescent="0.2">
      <c r="A23" s="40" t="s">
        <v>10</v>
      </c>
      <c r="B23" s="27"/>
      <c r="C23" s="27"/>
      <c r="D23" s="18">
        <f>'Request Minor Changes'!$D39</f>
        <v>0</v>
      </c>
      <c r="E23" s="56"/>
      <c r="F23" s="16">
        <f t="shared" si="2"/>
        <v>0</v>
      </c>
      <c r="G23" s="127">
        <f t="shared" si="3"/>
        <v>0</v>
      </c>
      <c r="H23" s="128"/>
    </row>
    <row r="24" spans="1:8" ht="15" customHeight="1" x14ac:dyDescent="0.2">
      <c r="A24" s="40" t="s">
        <v>13</v>
      </c>
      <c r="B24" s="27"/>
      <c r="C24" s="27"/>
      <c r="D24" s="18">
        <f>'Request Minor Changes'!$D40</f>
        <v>0</v>
      </c>
      <c r="E24" s="56"/>
      <c r="F24" s="16">
        <f t="shared" si="2"/>
        <v>0</v>
      </c>
      <c r="G24" s="127">
        <f t="shared" si="3"/>
        <v>0</v>
      </c>
      <c r="H24" s="128"/>
    </row>
    <row r="25" spans="1:8" ht="15" customHeight="1" x14ac:dyDescent="0.2">
      <c r="A25" s="40" t="s">
        <v>14</v>
      </c>
      <c r="B25" s="27"/>
      <c r="C25" s="27"/>
      <c r="D25" s="18">
        <f>'Request Minor Changes'!$D41</f>
        <v>0</v>
      </c>
      <c r="E25" s="56"/>
      <c r="F25" s="16">
        <f t="shared" si="2"/>
        <v>0</v>
      </c>
      <c r="G25" s="127">
        <f>(C25*D25)</f>
        <v>0</v>
      </c>
      <c r="H25" s="128"/>
    </row>
    <row r="26" spans="1:8" ht="30" customHeight="1" x14ac:dyDescent="0.2">
      <c r="A26" s="43" t="s">
        <v>5</v>
      </c>
      <c r="B26" s="5">
        <f>SUM(B20:B25)</f>
        <v>0</v>
      </c>
      <c r="C26" s="5">
        <f>SUM(C20:C25)</f>
        <v>0</v>
      </c>
      <c r="D26" s="154" t="s">
        <v>60</v>
      </c>
      <c r="E26" s="155"/>
      <c r="F26" s="16">
        <f>SUM(F20:F25)</f>
        <v>0</v>
      </c>
      <c r="G26" s="127">
        <f>SUM(G20:G25)</f>
        <v>0</v>
      </c>
      <c r="H26" s="128"/>
    </row>
    <row r="27" spans="1:8" ht="30" customHeight="1" x14ac:dyDescent="0.2">
      <c r="A27" s="32"/>
      <c r="B27" s="14"/>
      <c r="C27" s="14"/>
      <c r="D27" s="154" t="s">
        <v>81</v>
      </c>
      <c r="E27" s="155"/>
      <c r="F27" s="30">
        <f>F26*1.2</f>
        <v>0</v>
      </c>
      <c r="G27" s="94">
        <f>G26*1.2</f>
        <v>0</v>
      </c>
      <c r="H27" s="95"/>
    </row>
    <row r="28" spans="1:8" ht="15" customHeight="1" x14ac:dyDescent="0.2"/>
    <row r="29" spans="1:8" ht="15" customHeight="1" x14ac:dyDescent="0.2">
      <c r="A29" s="32" t="s">
        <v>50</v>
      </c>
      <c r="B29" s="145"/>
      <c r="C29" s="217"/>
      <c r="D29" s="217"/>
      <c r="E29" s="217"/>
      <c r="F29" s="217"/>
      <c r="G29" s="217"/>
      <c r="H29" s="146"/>
    </row>
    <row r="30" spans="1:8" ht="35.1" customHeight="1" x14ac:dyDescent="0.2">
      <c r="A30" s="40"/>
      <c r="B30" s="205" t="s">
        <v>15</v>
      </c>
      <c r="C30" s="205"/>
      <c r="D30" s="150" t="s">
        <v>58</v>
      </c>
      <c r="E30" s="152"/>
      <c r="F30" s="191" t="s">
        <v>59</v>
      </c>
      <c r="G30" s="192"/>
      <c r="H30" s="193"/>
    </row>
    <row r="31" spans="1:8" ht="35.1" customHeight="1" x14ac:dyDescent="0.2">
      <c r="A31" s="41" t="s">
        <v>16</v>
      </c>
      <c r="B31" s="42" t="s">
        <v>17</v>
      </c>
      <c r="C31" s="46" t="s">
        <v>86</v>
      </c>
      <c r="D31" s="151"/>
      <c r="E31" s="153"/>
      <c r="F31" s="42" t="s">
        <v>17</v>
      </c>
      <c r="G31" s="126" t="s">
        <v>86</v>
      </c>
      <c r="H31" s="116"/>
    </row>
    <row r="32" spans="1:8" ht="15" customHeight="1" x14ac:dyDescent="0.2">
      <c r="A32" s="40" t="s">
        <v>4</v>
      </c>
      <c r="B32" s="27"/>
      <c r="C32" s="27"/>
      <c r="D32" s="18">
        <f>'Request Minor Changes'!$D36</f>
        <v>0</v>
      </c>
      <c r="E32" s="56"/>
      <c r="F32" s="16">
        <f>(B32*D32)</f>
        <v>0</v>
      </c>
      <c r="G32" s="127">
        <f>(C32*D32)</f>
        <v>0</v>
      </c>
      <c r="H32" s="128"/>
    </row>
    <row r="33" spans="1:8" ht="15" customHeight="1" x14ac:dyDescent="0.2">
      <c r="A33" s="40" t="s">
        <v>11</v>
      </c>
      <c r="B33" s="27"/>
      <c r="C33" s="27"/>
      <c r="D33" s="18">
        <f>'Request Minor Changes'!$D37</f>
        <v>0</v>
      </c>
      <c r="E33" s="56"/>
      <c r="F33" s="16">
        <f t="shared" ref="F33:F37" si="4">(B33*D33)</f>
        <v>0</v>
      </c>
      <c r="G33" s="127">
        <f t="shared" ref="G33:G36" si="5">(C33*D33)</f>
        <v>0</v>
      </c>
      <c r="H33" s="128"/>
    </row>
    <row r="34" spans="1:8" ht="15" customHeight="1" x14ac:dyDescent="0.2">
      <c r="A34" s="40" t="s">
        <v>12</v>
      </c>
      <c r="B34" s="27"/>
      <c r="C34" s="27"/>
      <c r="D34" s="18">
        <f>'Request Minor Changes'!$D38</f>
        <v>0</v>
      </c>
      <c r="E34" s="56"/>
      <c r="F34" s="16">
        <f t="shared" si="4"/>
        <v>0</v>
      </c>
      <c r="G34" s="127">
        <f t="shared" si="5"/>
        <v>0</v>
      </c>
      <c r="H34" s="128"/>
    </row>
    <row r="35" spans="1:8" ht="15" customHeight="1" x14ac:dyDescent="0.2">
      <c r="A35" s="40" t="s">
        <v>10</v>
      </c>
      <c r="B35" s="27"/>
      <c r="C35" s="27"/>
      <c r="D35" s="18">
        <f>'Request Minor Changes'!$D39</f>
        <v>0</v>
      </c>
      <c r="E35" s="56"/>
      <c r="F35" s="16">
        <f t="shared" si="4"/>
        <v>0</v>
      </c>
      <c r="G35" s="127">
        <f t="shared" si="5"/>
        <v>0</v>
      </c>
      <c r="H35" s="128"/>
    </row>
    <row r="36" spans="1:8" ht="15" customHeight="1" x14ac:dyDescent="0.2">
      <c r="A36" s="40" t="s">
        <v>13</v>
      </c>
      <c r="B36" s="27"/>
      <c r="C36" s="27"/>
      <c r="D36" s="18">
        <f>'Request Minor Changes'!$D40</f>
        <v>0</v>
      </c>
      <c r="E36" s="56"/>
      <c r="F36" s="16">
        <f t="shared" si="4"/>
        <v>0</v>
      </c>
      <c r="G36" s="127">
        <f t="shared" si="5"/>
        <v>0</v>
      </c>
      <c r="H36" s="128"/>
    </row>
    <row r="37" spans="1:8" ht="15" customHeight="1" x14ac:dyDescent="0.2">
      <c r="A37" s="40" t="s">
        <v>14</v>
      </c>
      <c r="B37" s="27"/>
      <c r="C37" s="27"/>
      <c r="D37" s="18">
        <f>'Request Minor Changes'!$D41</f>
        <v>0</v>
      </c>
      <c r="E37" s="56"/>
      <c r="F37" s="16">
        <f t="shared" si="4"/>
        <v>0</v>
      </c>
      <c r="G37" s="127">
        <f>(C37*D37)</f>
        <v>0</v>
      </c>
      <c r="H37" s="128"/>
    </row>
    <row r="38" spans="1:8" ht="30" customHeight="1" x14ac:dyDescent="0.2">
      <c r="A38" s="43" t="s">
        <v>5</v>
      </c>
      <c r="B38" s="5">
        <f>SUM(B32:B37)</f>
        <v>0</v>
      </c>
      <c r="C38" s="5">
        <f>SUM(C32:C37)</f>
        <v>0</v>
      </c>
      <c r="D38" s="154" t="s">
        <v>60</v>
      </c>
      <c r="E38" s="155"/>
      <c r="F38" s="16">
        <f>SUM(F32:F37)</f>
        <v>0</v>
      </c>
      <c r="G38" s="127">
        <f>SUM(G32:G37)</f>
        <v>0</v>
      </c>
      <c r="H38" s="128"/>
    </row>
    <row r="39" spans="1:8" ht="30" customHeight="1" x14ac:dyDescent="0.2">
      <c r="A39" s="32"/>
      <c r="B39" s="14"/>
      <c r="C39" s="14"/>
      <c r="D39" s="154" t="s">
        <v>81</v>
      </c>
      <c r="E39" s="155"/>
      <c r="F39" s="30">
        <f>F38*1.2</f>
        <v>0</v>
      </c>
      <c r="G39" s="94">
        <f>G38*1.2</f>
        <v>0</v>
      </c>
      <c r="H39" s="95"/>
    </row>
    <row r="40" spans="1:8" ht="15" customHeight="1" x14ac:dyDescent="0.2"/>
    <row r="41" spans="1:8" ht="15" customHeight="1" x14ac:dyDescent="0.2">
      <c r="A41" s="32" t="s">
        <v>51</v>
      </c>
      <c r="B41" s="145"/>
      <c r="C41" s="217"/>
      <c r="D41" s="217"/>
      <c r="E41" s="217"/>
      <c r="F41" s="217"/>
      <c r="G41" s="217"/>
      <c r="H41" s="146"/>
    </row>
    <row r="42" spans="1:8" ht="35.1" customHeight="1" x14ac:dyDescent="0.2">
      <c r="A42" s="40"/>
      <c r="B42" s="205" t="s">
        <v>15</v>
      </c>
      <c r="C42" s="205"/>
      <c r="D42" s="150" t="s">
        <v>58</v>
      </c>
      <c r="E42" s="152"/>
      <c r="F42" s="191" t="s">
        <v>59</v>
      </c>
      <c r="G42" s="192"/>
      <c r="H42" s="193"/>
    </row>
    <row r="43" spans="1:8" ht="35.1" customHeight="1" x14ac:dyDescent="0.2">
      <c r="A43" s="41" t="s">
        <v>16</v>
      </c>
      <c r="B43" s="42" t="s">
        <v>17</v>
      </c>
      <c r="C43" s="46" t="s">
        <v>86</v>
      </c>
      <c r="D43" s="151"/>
      <c r="E43" s="153"/>
      <c r="F43" s="42" t="s">
        <v>17</v>
      </c>
      <c r="G43" s="126" t="s">
        <v>86</v>
      </c>
      <c r="H43" s="116"/>
    </row>
    <row r="44" spans="1:8" ht="15" customHeight="1" x14ac:dyDescent="0.2">
      <c r="A44" s="40" t="s">
        <v>4</v>
      </c>
      <c r="B44" s="27"/>
      <c r="C44" s="27"/>
      <c r="D44" s="18">
        <f>'Request Minor Changes'!$D36</f>
        <v>0</v>
      </c>
      <c r="E44" s="56"/>
      <c r="F44" s="16">
        <f>(B44*D44)</f>
        <v>0</v>
      </c>
      <c r="G44" s="127">
        <f>(C44*D44)</f>
        <v>0</v>
      </c>
      <c r="H44" s="128"/>
    </row>
    <row r="45" spans="1:8" ht="15" customHeight="1" x14ac:dyDescent="0.2">
      <c r="A45" s="40" t="s">
        <v>11</v>
      </c>
      <c r="B45" s="27"/>
      <c r="C45" s="27"/>
      <c r="D45" s="18">
        <f>'Request Minor Changes'!$D37</f>
        <v>0</v>
      </c>
      <c r="E45" s="56"/>
      <c r="F45" s="16">
        <f t="shared" ref="F45:F48" si="6">(B45*D45)</f>
        <v>0</v>
      </c>
      <c r="G45" s="127">
        <f t="shared" ref="G45:G48" si="7">(C45*D45)</f>
        <v>0</v>
      </c>
      <c r="H45" s="128"/>
    </row>
    <row r="46" spans="1:8" ht="15" customHeight="1" x14ac:dyDescent="0.2">
      <c r="A46" s="40" t="s">
        <v>12</v>
      </c>
      <c r="B46" s="27"/>
      <c r="C46" s="27"/>
      <c r="D46" s="18">
        <f>'Request Minor Changes'!$D38</f>
        <v>0</v>
      </c>
      <c r="E46" s="56"/>
      <c r="F46" s="16">
        <f t="shared" si="6"/>
        <v>0</v>
      </c>
      <c r="G46" s="127">
        <f t="shared" si="7"/>
        <v>0</v>
      </c>
      <c r="H46" s="128"/>
    </row>
    <row r="47" spans="1:8" ht="15" customHeight="1" x14ac:dyDescent="0.2">
      <c r="A47" s="40" t="s">
        <v>10</v>
      </c>
      <c r="B47" s="27"/>
      <c r="C47" s="27"/>
      <c r="D47" s="18">
        <f>'Request Minor Changes'!$D39</f>
        <v>0</v>
      </c>
      <c r="E47" s="56"/>
      <c r="F47" s="16">
        <f t="shared" si="6"/>
        <v>0</v>
      </c>
      <c r="G47" s="127">
        <f t="shared" si="7"/>
        <v>0</v>
      </c>
      <c r="H47" s="128"/>
    </row>
    <row r="48" spans="1:8" ht="15" customHeight="1" x14ac:dyDescent="0.2">
      <c r="A48" s="40" t="s">
        <v>13</v>
      </c>
      <c r="B48" s="27"/>
      <c r="C48" s="27"/>
      <c r="D48" s="18">
        <f>'Request Minor Changes'!$D40</f>
        <v>0</v>
      </c>
      <c r="E48" s="56"/>
      <c r="F48" s="16">
        <f t="shared" si="6"/>
        <v>0</v>
      </c>
      <c r="G48" s="127">
        <f t="shared" si="7"/>
        <v>0</v>
      </c>
      <c r="H48" s="128"/>
    </row>
    <row r="49" spans="1:8" ht="15" customHeight="1" x14ac:dyDescent="0.2">
      <c r="A49" s="40" t="s">
        <v>14</v>
      </c>
      <c r="B49" s="27"/>
      <c r="C49" s="27"/>
      <c r="D49" s="18">
        <f>'Request Minor Changes'!$D41</f>
        <v>0</v>
      </c>
      <c r="E49" s="56"/>
      <c r="F49" s="16">
        <f>(B49*D49)</f>
        <v>0</v>
      </c>
      <c r="G49" s="127">
        <f>(C49*D49)</f>
        <v>0</v>
      </c>
      <c r="H49" s="128"/>
    </row>
    <row r="50" spans="1:8" ht="30" customHeight="1" x14ac:dyDescent="0.2">
      <c r="A50" s="43" t="s">
        <v>5</v>
      </c>
      <c r="B50" s="5">
        <f>SUM(B44:B49)</f>
        <v>0</v>
      </c>
      <c r="C50" s="5">
        <f>SUM(C44:C49)</f>
        <v>0</v>
      </c>
      <c r="D50" s="154" t="s">
        <v>60</v>
      </c>
      <c r="E50" s="155"/>
      <c r="F50" s="16">
        <f>SUM(F44:F49)</f>
        <v>0</v>
      </c>
      <c r="G50" s="127">
        <f>SUM(G44:G49)</f>
        <v>0</v>
      </c>
      <c r="H50" s="128"/>
    </row>
    <row r="51" spans="1:8" ht="30" customHeight="1" x14ac:dyDescent="0.2">
      <c r="A51" s="32"/>
      <c r="B51" s="14"/>
      <c r="C51" s="14"/>
      <c r="D51" s="154" t="s">
        <v>81</v>
      </c>
      <c r="E51" s="155"/>
      <c r="F51" s="30">
        <f>F50*1.2</f>
        <v>0</v>
      </c>
      <c r="G51" s="94">
        <f>G50*1.2</f>
        <v>0</v>
      </c>
      <c r="H51" s="95"/>
    </row>
  </sheetData>
  <sheetProtection password="A824" sheet="1" formatColumns="0" formatRows="0"/>
  <mergeCells count="66">
    <mergeCell ref="D51:E51"/>
    <mergeCell ref="G51:H51"/>
    <mergeCell ref="G13:H13"/>
    <mergeCell ref="A1:H1"/>
    <mergeCell ref="B3:H3"/>
    <mergeCell ref="B5:H5"/>
    <mergeCell ref="B6:C6"/>
    <mergeCell ref="D6:D7"/>
    <mergeCell ref="E6:E7"/>
    <mergeCell ref="F6:H6"/>
    <mergeCell ref="G7:H7"/>
    <mergeCell ref="G8:H8"/>
    <mergeCell ref="G9:H9"/>
    <mergeCell ref="G10:H10"/>
    <mergeCell ref="G11:H11"/>
    <mergeCell ref="G12:H12"/>
    <mergeCell ref="G25:H25"/>
    <mergeCell ref="D14:E14"/>
    <mergeCell ref="G14:H14"/>
    <mergeCell ref="B17:H17"/>
    <mergeCell ref="B18:C18"/>
    <mergeCell ref="D18:D19"/>
    <mergeCell ref="E18:E19"/>
    <mergeCell ref="F18:H18"/>
    <mergeCell ref="G19:H19"/>
    <mergeCell ref="G20:H20"/>
    <mergeCell ref="G21:H21"/>
    <mergeCell ref="G22:H22"/>
    <mergeCell ref="G23:H23"/>
    <mergeCell ref="G24:H24"/>
    <mergeCell ref="D15:E15"/>
    <mergeCell ref="G15:H15"/>
    <mergeCell ref="G37:H37"/>
    <mergeCell ref="D26:E26"/>
    <mergeCell ref="G26:H26"/>
    <mergeCell ref="B29:H29"/>
    <mergeCell ref="B30:C30"/>
    <mergeCell ref="D30:D31"/>
    <mergeCell ref="E30:E31"/>
    <mergeCell ref="F30:H30"/>
    <mergeCell ref="G31:H31"/>
    <mergeCell ref="G32:H32"/>
    <mergeCell ref="G33:H33"/>
    <mergeCell ref="G34:H34"/>
    <mergeCell ref="G35:H35"/>
    <mergeCell ref="G36:H36"/>
    <mergeCell ref="D27:E27"/>
    <mergeCell ref="G27:H27"/>
    <mergeCell ref="D38:E38"/>
    <mergeCell ref="G38:H38"/>
    <mergeCell ref="B41:H41"/>
    <mergeCell ref="B42:C42"/>
    <mergeCell ref="D42:D43"/>
    <mergeCell ref="E42:E43"/>
    <mergeCell ref="F42:H42"/>
    <mergeCell ref="G43:H43"/>
    <mergeCell ref="D39:E39"/>
    <mergeCell ref="G39:H39"/>
    <mergeCell ref="D50:E50"/>
    <mergeCell ref="G50:H50"/>
    <mergeCell ref="G44:H44"/>
    <mergeCell ref="G45:H45"/>
    <mergeCell ref="G46:H46"/>
    <mergeCell ref="G47:H47"/>
    <mergeCell ref="G48:H48"/>
    <mergeCell ref="G49:H49"/>
  </mergeCells>
  <conditionalFormatting sqref="B8:C13">
    <cfRule type="containsBlanks" dxfId="12" priority="24">
      <formula>LEN(TRIM(B8))=0</formula>
    </cfRule>
  </conditionalFormatting>
  <conditionalFormatting sqref="B3">
    <cfRule type="containsBlanks" dxfId="11" priority="22">
      <formula>LEN(TRIM(B3))=0</formula>
    </cfRule>
  </conditionalFormatting>
  <conditionalFormatting sqref="B5">
    <cfRule type="containsBlanks" dxfId="10" priority="21">
      <formula>LEN(TRIM(B5))=0</formula>
    </cfRule>
  </conditionalFormatting>
  <conditionalFormatting sqref="B20:C25">
    <cfRule type="containsBlanks" dxfId="9" priority="20">
      <formula>LEN(TRIM(B20))=0</formula>
    </cfRule>
  </conditionalFormatting>
  <conditionalFormatting sqref="B17">
    <cfRule type="containsBlanks" dxfId="8" priority="19">
      <formula>LEN(TRIM(B17))=0</formula>
    </cfRule>
  </conditionalFormatting>
  <conditionalFormatting sqref="B32:C37">
    <cfRule type="containsBlanks" dxfId="7" priority="18">
      <formula>LEN(TRIM(B32))=0</formula>
    </cfRule>
  </conditionalFormatting>
  <conditionalFormatting sqref="B29">
    <cfRule type="containsBlanks" dxfId="6" priority="17">
      <formula>LEN(TRIM(B29))=0</formula>
    </cfRule>
  </conditionalFormatting>
  <conditionalFormatting sqref="B44:C49">
    <cfRule type="containsBlanks" dxfId="5" priority="16">
      <formula>LEN(TRIM(B44))=0</formula>
    </cfRule>
  </conditionalFormatting>
  <conditionalFormatting sqref="B41">
    <cfRule type="containsBlanks" dxfId="4" priority="15">
      <formula>LEN(TRIM(B41))=0</formula>
    </cfRule>
  </conditionalFormatting>
  <conditionalFormatting sqref="D20:D25">
    <cfRule type="containsBlanks" dxfId="3" priority="5">
      <formula>LEN(TRIM(D20))=0</formula>
    </cfRule>
  </conditionalFormatting>
  <conditionalFormatting sqref="D44:D49">
    <cfRule type="containsBlanks" dxfId="2" priority="1">
      <formula>LEN(TRIM(D44))=0</formula>
    </cfRule>
  </conditionalFormatting>
  <conditionalFormatting sqref="D8:D13">
    <cfRule type="containsBlanks" dxfId="1" priority="7">
      <formula>LEN(TRIM(D8))=0</formula>
    </cfRule>
  </conditionalFormatting>
  <conditionalFormatting sqref="D32:D37">
    <cfRule type="containsBlanks" dxfId="0" priority="3">
      <formula>LEN(TRIM(D32))=0</formula>
    </cfRule>
  </conditionalFormatting>
  <pageMargins left="0.70866141732283472" right="0.70866141732283472" top="1.2598425196850394" bottom="0.74803149606299213" header="0.31496062992125984" footer="0.31496062992125984"/>
  <pageSetup paperSize="9" scale="73" fitToHeight="0" orientation="portrait" r:id="rId1"/>
  <headerFooter>
    <oddHeader>&amp;L&amp;G</oddHeader>
    <oddFooter>&amp;L&amp;8&amp;F
&amp;A&amp;C&amp;8&amp;D&amp;R&amp;8&amp;P/&amp;N</oddFooter>
  </headerFooter>
  <rowBreaks count="1" manualBreakCount="1">
    <brk id="28" max="7"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Request Minor Changes</vt:lpstr>
      <vt:lpstr>Appendix_C1</vt:lpstr>
      <vt:lpstr>Appendix_D1</vt:lpstr>
      <vt:lpstr>Appendix_C1!Print_Area</vt:lpstr>
      <vt:lpstr>Appendix_D1!Print_Area</vt:lpstr>
      <vt:lpstr>'Request Minor Changes'!Print_Area</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nicolas.martin@innosuisse.ch</dc:creator>
  <cp:lastModifiedBy>Martin Nicolas David Innosuisse</cp:lastModifiedBy>
  <cp:lastPrinted>2020-08-03T14:29:49Z</cp:lastPrinted>
  <dcterms:created xsi:type="dcterms:W3CDTF">2018-08-27T13:43:08Z</dcterms:created>
  <dcterms:modified xsi:type="dcterms:W3CDTF">2023-04-14T11:05:31Z</dcterms:modified>
</cp:coreProperties>
</file>